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emsida\2. Skadereglerare\Kalkyler (inkomstförlust och pension)\Tjänstepension\2025\"/>
    </mc:Choice>
  </mc:AlternateContent>
  <xr:revisionPtr revIDLastSave="0" documentId="8_{F09D977F-D042-4819-8263-3E4BFE4DA28F}" xr6:coauthVersionLast="47" xr6:coauthVersionMax="47" xr10:uidLastSave="{00000000-0000-0000-0000-000000000000}"/>
  <bookViews>
    <workbookView xWindow="-16320" yWindow="-5640" windowWidth="16440" windowHeight="28320" xr2:uid="{F8FFB232-27AE-487C-AD6F-87C897C3680A}"/>
  </bookViews>
  <sheets>
    <sheet name="Blad1" sheetId="1" r:id="rId1"/>
    <sheet name="ink.bb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D14" i="1" s="1"/>
  <c r="O14" i="1" s="1"/>
  <c r="P14" i="1" s="1"/>
  <c r="C41" i="1"/>
  <c r="B41" i="1"/>
  <c r="V14" i="1"/>
  <c r="V29" i="1"/>
  <c r="V30" i="1"/>
  <c r="V31" i="1"/>
  <c r="V32" i="1"/>
  <c r="V33" i="1"/>
  <c r="V34" i="1"/>
  <c r="V35" i="1"/>
  <c r="V36" i="1"/>
  <c r="V37" i="1"/>
  <c r="V38" i="1"/>
  <c r="V39" i="1"/>
  <c r="V40" i="1"/>
  <c r="V20" i="1"/>
  <c r="V15" i="1"/>
  <c r="V16" i="1"/>
  <c r="V17" i="1"/>
  <c r="V18" i="1"/>
  <c r="V19" i="1"/>
  <c r="V21" i="1"/>
  <c r="V22" i="1"/>
  <c r="V23" i="1"/>
  <c r="V24" i="1"/>
  <c r="V25" i="1"/>
  <c r="V26" i="1"/>
  <c r="V27" i="1"/>
  <c r="V28" i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2" i="2"/>
  <c r="H14" i="1" l="1"/>
  <c r="A15" i="1"/>
  <c r="H15" i="1" s="1"/>
  <c r="N14" i="1"/>
  <c r="L14" i="1"/>
  <c r="M14" i="1" s="1"/>
  <c r="U14" i="1" s="1"/>
  <c r="I14" i="1"/>
  <c r="J14" i="1" s="1"/>
  <c r="E14" i="1"/>
  <c r="G14" i="1" s="1"/>
  <c r="K14" i="1"/>
  <c r="F14" i="1"/>
  <c r="A16" i="1" l="1"/>
  <c r="H16" i="1" s="1"/>
  <c r="K15" i="1"/>
  <c r="N15" i="1"/>
  <c r="E15" i="1"/>
  <c r="E16" i="1"/>
  <c r="D15" i="1"/>
  <c r="I15" i="1" s="1"/>
  <c r="J15" i="1" s="1"/>
  <c r="T14" i="1"/>
  <c r="W14" i="1" s="1"/>
  <c r="R14" i="1" s="1"/>
  <c r="D16" i="1"/>
  <c r="A17" i="1"/>
  <c r="K16" i="1"/>
  <c r="N16" i="1" l="1"/>
  <c r="F15" i="1"/>
  <c r="G15" i="1"/>
  <c r="O15" i="1"/>
  <c r="P15" i="1" s="1"/>
  <c r="U15" i="1" s="1"/>
  <c r="L15" i="1"/>
  <c r="M15" i="1" s="1"/>
  <c r="I16" i="1"/>
  <c r="J16" i="1" s="1"/>
  <c r="G16" i="1"/>
  <c r="F16" i="1"/>
  <c r="O16" i="1"/>
  <c r="P16" i="1" s="1"/>
  <c r="L16" i="1"/>
  <c r="M16" i="1" s="1"/>
  <c r="A18" i="1"/>
  <c r="K17" i="1"/>
  <c r="D17" i="1"/>
  <c r="L17" i="1" s="1"/>
  <c r="E17" i="1"/>
  <c r="N17" i="1"/>
  <c r="H17" i="1"/>
  <c r="T15" i="1"/>
  <c r="W15" i="1" s="1"/>
  <c r="R15" i="1" s="1"/>
  <c r="M17" i="1" l="1"/>
  <c r="F17" i="1"/>
  <c r="O17" i="1"/>
  <c r="P17" i="1" s="1"/>
  <c r="U17" i="1" s="1"/>
  <c r="I17" i="1"/>
  <c r="J17" i="1" s="1"/>
  <c r="G17" i="1"/>
  <c r="U16" i="1"/>
  <c r="T16" i="1"/>
  <c r="W16" i="1" s="1"/>
  <c r="R16" i="1" s="1"/>
  <c r="D18" i="1"/>
  <c r="O18" i="1" s="1"/>
  <c r="P18" i="1" s="1"/>
  <c r="A19" i="1"/>
  <c r="K18" i="1"/>
  <c r="N18" i="1"/>
  <c r="E18" i="1"/>
  <c r="H18" i="1"/>
  <c r="T17" i="1" l="1"/>
  <c r="W17" i="1" s="1"/>
  <c r="R17" i="1" s="1"/>
  <c r="L18" i="1"/>
  <c r="M18" i="1" s="1"/>
  <c r="U18" i="1" s="1"/>
  <c r="F18" i="1"/>
  <c r="I18" i="1"/>
  <c r="J18" i="1" s="1"/>
  <c r="G18" i="1"/>
  <c r="N19" i="1"/>
  <c r="A20" i="1"/>
  <c r="H19" i="1"/>
  <c r="K19" i="1"/>
  <c r="E19" i="1"/>
  <c r="D19" i="1"/>
  <c r="F19" i="1" s="1"/>
  <c r="O19" i="1" l="1"/>
  <c r="P19" i="1" s="1"/>
  <c r="T18" i="1"/>
  <c r="W18" i="1" s="1"/>
  <c r="R18" i="1" s="1"/>
  <c r="I19" i="1"/>
  <c r="J19" i="1" s="1"/>
  <c r="L19" i="1"/>
  <c r="M19" i="1" s="1"/>
  <c r="U19" i="1" s="1"/>
  <c r="G19" i="1"/>
  <c r="A21" i="1"/>
  <c r="K20" i="1"/>
  <c r="H20" i="1"/>
  <c r="N20" i="1"/>
  <c r="E20" i="1"/>
  <c r="D20" i="1"/>
  <c r="L20" i="1" s="1"/>
  <c r="M20" i="1" l="1"/>
  <c r="G20" i="1"/>
  <c r="A22" i="1"/>
  <c r="D21" i="1"/>
  <c r="F21" i="1" s="1"/>
  <c r="N21" i="1"/>
  <c r="K21" i="1"/>
  <c r="H21" i="1"/>
  <c r="E21" i="1"/>
  <c r="I20" i="1"/>
  <c r="J20" i="1" s="1"/>
  <c r="T19" i="1"/>
  <c r="W19" i="1" s="1"/>
  <c r="R19" i="1" s="1"/>
  <c r="O20" i="1"/>
  <c r="P20" i="1" s="1"/>
  <c r="U20" i="1" s="1"/>
  <c r="F20" i="1"/>
  <c r="T20" i="1" l="1"/>
  <c r="W20" i="1" s="1"/>
  <c r="R20" i="1" s="1"/>
  <c r="G21" i="1"/>
  <c r="O21" i="1"/>
  <c r="P21" i="1" s="1"/>
  <c r="L21" i="1"/>
  <c r="M21" i="1" s="1"/>
  <c r="D22" i="1"/>
  <c r="F22" i="1" s="1"/>
  <c r="A23" i="1"/>
  <c r="L22" i="1"/>
  <c r="E22" i="1"/>
  <c r="K22" i="1"/>
  <c r="N22" i="1"/>
  <c r="H22" i="1"/>
  <c r="I21" i="1"/>
  <c r="J21" i="1" s="1"/>
  <c r="T21" i="1" s="1"/>
  <c r="M22" i="1" l="1"/>
  <c r="I22" i="1"/>
  <c r="J22" i="1" s="1"/>
  <c r="G22" i="1"/>
  <c r="O22" i="1"/>
  <c r="P22" i="1" s="1"/>
  <c r="U22" i="1" s="1"/>
  <c r="H23" i="1"/>
  <c r="A24" i="1"/>
  <c r="D23" i="1"/>
  <c r="I23" i="1" s="1"/>
  <c r="J23" i="1" s="1"/>
  <c r="K23" i="1"/>
  <c r="E23" i="1"/>
  <c r="N23" i="1"/>
  <c r="U21" i="1"/>
  <c r="W21" i="1" s="1"/>
  <c r="R21" i="1" s="1"/>
  <c r="E24" i="1" l="1"/>
  <c r="A25" i="1"/>
  <c r="M24" i="1"/>
  <c r="R24" i="1"/>
  <c r="G24" i="1"/>
  <c r="D24" i="1"/>
  <c r="W24" i="1"/>
  <c r="H24" i="1"/>
  <c r="K24" i="1"/>
  <c r="I24" i="1"/>
  <c r="T24" i="1"/>
  <c r="F24" i="1"/>
  <c r="L24" i="1"/>
  <c r="J24" i="1"/>
  <c r="N24" i="1"/>
  <c r="U24" i="1"/>
  <c r="O24" i="1"/>
  <c r="P24" i="1" s="1"/>
  <c r="G23" i="1"/>
  <c r="T23" i="1" s="1"/>
  <c r="O23" i="1"/>
  <c r="P23" i="1" s="1"/>
  <c r="L23" i="1"/>
  <c r="M23" i="1" s="1"/>
  <c r="F23" i="1"/>
  <c r="T22" i="1"/>
  <c r="W22" i="1" s="1"/>
  <c r="R22" i="1" s="1"/>
  <c r="U23" i="1" l="1"/>
  <c r="K25" i="1"/>
  <c r="A26" i="1"/>
  <c r="W25" i="1"/>
  <c r="H25" i="1"/>
  <c r="N25" i="1"/>
  <c r="M25" i="1"/>
  <c r="L25" i="1"/>
  <c r="G25" i="1"/>
  <c r="F25" i="1"/>
  <c r="U25" i="1"/>
  <c r="T25" i="1"/>
  <c r="J25" i="1"/>
  <c r="D25" i="1"/>
  <c r="R25" i="1"/>
  <c r="I25" i="1"/>
  <c r="O25" i="1"/>
  <c r="P25" i="1" s="1"/>
  <c r="E25" i="1"/>
  <c r="W23" i="1"/>
  <c r="R23" i="1" s="1"/>
  <c r="G26" i="1" l="1"/>
  <c r="A27" i="1"/>
  <c r="M26" i="1"/>
  <c r="N26" i="1"/>
  <c r="O26" i="1"/>
  <c r="P26" i="1" s="1"/>
  <c r="R26" i="1"/>
  <c r="E26" i="1"/>
  <c r="I26" i="1"/>
  <c r="H26" i="1"/>
  <c r="D26" i="1"/>
  <c r="U26" i="1"/>
  <c r="T26" i="1"/>
  <c r="L26" i="1"/>
  <c r="J26" i="1"/>
  <c r="K26" i="1"/>
  <c r="W26" i="1"/>
  <c r="F26" i="1"/>
  <c r="J27" i="1" l="1"/>
  <c r="A28" i="1"/>
  <c r="D27" i="1"/>
  <c r="M27" i="1"/>
  <c r="E27" i="1"/>
  <c r="K27" i="1"/>
  <c r="I27" i="1"/>
  <c r="L27" i="1"/>
  <c r="O27" i="1"/>
  <c r="P27" i="1" s="1"/>
  <c r="F27" i="1"/>
  <c r="H27" i="1"/>
  <c r="G27" i="1"/>
  <c r="U27" i="1"/>
  <c r="T27" i="1"/>
  <c r="W27" i="1"/>
  <c r="N27" i="1"/>
  <c r="R27" i="1"/>
  <c r="H28" i="1" l="1"/>
  <c r="A29" i="1"/>
  <c r="M28" i="1"/>
  <c r="L28" i="1"/>
  <c r="O28" i="1"/>
  <c r="P28" i="1" s="1"/>
  <c r="F28" i="1"/>
  <c r="I28" i="1"/>
  <c r="E28" i="1"/>
  <c r="N28" i="1"/>
  <c r="W28" i="1"/>
  <c r="G28" i="1"/>
  <c r="T28" i="1"/>
  <c r="J28" i="1"/>
  <c r="D28" i="1"/>
  <c r="K28" i="1"/>
  <c r="R28" i="1"/>
  <c r="U28" i="1"/>
  <c r="I29" i="1" l="1"/>
  <c r="A30" i="1"/>
  <c r="F29" i="1"/>
  <c r="W29" i="1"/>
  <c r="O29" i="1"/>
  <c r="P29" i="1" s="1"/>
  <c r="D29" i="1"/>
  <c r="J29" i="1"/>
  <c r="E29" i="1"/>
  <c r="T29" i="1"/>
  <c r="U29" i="1"/>
  <c r="H29" i="1"/>
  <c r="L29" i="1"/>
  <c r="M29" i="1"/>
  <c r="K29" i="1"/>
  <c r="R29" i="1"/>
  <c r="G29" i="1"/>
  <c r="N29" i="1"/>
  <c r="H30" i="1" l="1"/>
  <c r="A31" i="1"/>
  <c r="G30" i="1"/>
  <c r="I30" i="1"/>
  <c r="M30" i="1"/>
  <c r="T30" i="1"/>
  <c r="W30" i="1"/>
  <c r="L30" i="1"/>
  <c r="K30" i="1"/>
  <c r="O30" i="1"/>
  <c r="P30" i="1" s="1"/>
  <c r="J30" i="1"/>
  <c r="E30" i="1"/>
  <c r="U30" i="1"/>
  <c r="N30" i="1"/>
  <c r="R30" i="1"/>
  <c r="D30" i="1"/>
  <c r="F30" i="1"/>
  <c r="M31" i="1" l="1"/>
  <c r="A32" i="1"/>
  <c r="F31" i="1"/>
  <c r="W31" i="1"/>
  <c r="I31" i="1"/>
  <c r="U31" i="1"/>
  <c r="O31" i="1"/>
  <c r="P31" i="1" s="1"/>
  <c r="J31" i="1"/>
  <c r="L31" i="1"/>
  <c r="R31" i="1"/>
  <c r="K31" i="1"/>
  <c r="T31" i="1"/>
  <c r="H31" i="1"/>
  <c r="D31" i="1"/>
  <c r="E31" i="1"/>
  <c r="G31" i="1"/>
  <c r="N31" i="1"/>
  <c r="F32" i="1" l="1"/>
  <c r="A33" i="1"/>
  <c r="U32" i="1"/>
  <c r="I32" i="1"/>
  <c r="O32" i="1"/>
  <c r="P32" i="1" s="1"/>
  <c r="W32" i="1"/>
  <c r="T32" i="1"/>
  <c r="J32" i="1"/>
  <c r="M32" i="1"/>
  <c r="G32" i="1"/>
  <c r="L32" i="1"/>
  <c r="E32" i="1"/>
  <c r="N32" i="1"/>
  <c r="R32" i="1"/>
  <c r="H32" i="1"/>
  <c r="K32" i="1"/>
  <c r="D32" i="1"/>
  <c r="R33" i="1" l="1"/>
  <c r="A34" i="1"/>
  <c r="U33" i="1"/>
  <c r="O33" i="1"/>
  <c r="P33" i="1" s="1"/>
  <c r="I33" i="1"/>
  <c r="D33" i="1"/>
  <c r="K33" i="1"/>
  <c r="W33" i="1"/>
  <c r="N33" i="1"/>
  <c r="J33" i="1"/>
  <c r="E33" i="1"/>
  <c r="G33" i="1"/>
  <c r="H33" i="1"/>
  <c r="T33" i="1"/>
  <c r="L33" i="1"/>
  <c r="F33" i="1"/>
  <c r="M33" i="1"/>
  <c r="E34" i="1" l="1"/>
  <c r="A35" i="1"/>
  <c r="R34" i="1"/>
  <c r="N34" i="1"/>
  <c r="L34" i="1"/>
  <c r="K34" i="1"/>
  <c r="D34" i="1"/>
  <c r="F34" i="1"/>
  <c r="T34" i="1"/>
  <c r="M34" i="1"/>
  <c r="J34" i="1"/>
  <c r="G34" i="1"/>
  <c r="W34" i="1"/>
  <c r="U34" i="1"/>
  <c r="O34" i="1"/>
  <c r="P34" i="1" s="1"/>
  <c r="I34" i="1"/>
  <c r="H34" i="1"/>
  <c r="H35" i="1" l="1"/>
  <c r="O35" i="1"/>
  <c r="P35" i="1" s="1"/>
  <c r="A36" i="1"/>
  <c r="I35" i="1"/>
  <c r="F35" i="1"/>
  <c r="G35" i="1"/>
  <c r="D35" i="1"/>
  <c r="E35" i="1"/>
  <c r="M35" i="1"/>
  <c r="U35" i="1"/>
  <c r="K35" i="1"/>
  <c r="L35" i="1"/>
  <c r="R35" i="1"/>
  <c r="W35" i="1"/>
  <c r="J35" i="1"/>
  <c r="T35" i="1"/>
  <c r="N35" i="1"/>
  <c r="I36" i="1" l="1"/>
  <c r="A37" i="1"/>
  <c r="A38" i="1" s="1"/>
  <c r="J36" i="1"/>
  <c r="E36" i="1"/>
  <c r="T36" i="1"/>
  <c r="R36" i="1"/>
  <c r="F36" i="1"/>
  <c r="L36" i="1"/>
  <c r="N36" i="1"/>
  <c r="W36" i="1"/>
  <c r="M36" i="1"/>
  <c r="O36" i="1"/>
  <c r="P36" i="1" s="1"/>
  <c r="D36" i="1"/>
  <c r="U36" i="1"/>
  <c r="K36" i="1"/>
  <c r="G36" i="1"/>
  <c r="H36" i="1"/>
  <c r="A39" i="1" l="1"/>
  <c r="O38" i="1"/>
  <c r="P38" i="1" s="1"/>
  <c r="K38" i="1"/>
  <c r="U38" i="1"/>
  <c r="W38" i="1"/>
  <c r="J38" i="1"/>
  <c r="R38" i="1"/>
  <c r="D38" i="1"/>
  <c r="H38" i="1"/>
  <c r="N38" i="1"/>
  <c r="G38" i="1"/>
  <c r="F38" i="1"/>
  <c r="M38" i="1"/>
  <c r="T38" i="1"/>
  <c r="L38" i="1"/>
  <c r="E38" i="1"/>
  <c r="I38" i="1"/>
  <c r="K37" i="1"/>
  <c r="N37" i="1"/>
  <c r="U37" i="1"/>
  <c r="G37" i="1"/>
  <c r="H37" i="1"/>
  <c r="F37" i="1"/>
  <c r="M37" i="1"/>
  <c r="O37" i="1"/>
  <c r="P37" i="1" s="1"/>
  <c r="D37" i="1"/>
  <c r="J37" i="1"/>
  <c r="R37" i="1"/>
  <c r="L37" i="1"/>
  <c r="I37" i="1"/>
  <c r="W37" i="1"/>
  <c r="T37" i="1"/>
  <c r="E37" i="1"/>
  <c r="A40" i="1" l="1"/>
  <c r="M42" i="1" s="1"/>
  <c r="H39" i="1"/>
  <c r="K39" i="1"/>
  <c r="O39" i="1"/>
  <c r="P39" i="1" s="1"/>
  <c r="T39" i="1"/>
  <c r="I39" i="1"/>
  <c r="N39" i="1"/>
  <c r="M39" i="1"/>
  <c r="W39" i="1"/>
  <c r="U39" i="1"/>
  <c r="G39" i="1"/>
  <c r="R39" i="1"/>
  <c r="J39" i="1"/>
  <c r="F39" i="1"/>
  <c r="L39" i="1"/>
  <c r="D39" i="1"/>
  <c r="E39" i="1"/>
  <c r="R40" i="1" l="1"/>
  <c r="R41" i="1" s="1"/>
  <c r="G40" i="1"/>
  <c r="M40" i="1"/>
  <c r="N40" i="1"/>
  <c r="J40" i="1"/>
  <c r="U40" i="1"/>
  <c r="T40" i="1"/>
  <c r="L40" i="1"/>
  <c r="K40" i="1"/>
  <c r="E40" i="1"/>
  <c r="O40" i="1"/>
  <c r="P40" i="1" s="1"/>
  <c r="H40" i="1"/>
  <c r="W40" i="1"/>
  <c r="F40" i="1"/>
  <c r="I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Calle</author>
  </authors>
  <commentList>
    <comment ref="J6" authorId="0" shapeId="0" xr:uid="{F6382644-7AAB-4672-A6B9-03A13F730811}">
      <text>
        <r>
          <rPr>
            <sz val="9"/>
            <color indexed="81"/>
            <rFont val="Tahoma"/>
            <charset val="1"/>
          </rPr>
          <t>Räknaren räknar genomgående med 0,1% på såväl ink. &lt;7,5ibb som ink. &gt;7,5 ibb. 
Om högre premieavsättning är aktuell för oskadad och / eller skadad - lägg in år samt föhöjd procentsats. 
Om den skadade inte har någon extra premieavsättning som skadad ska 0% läggas in.</t>
        </r>
      </text>
    </comment>
    <comment ref="Q12" authorId="0" shapeId="0" xr:uid="{3BAFB7B6-0620-49F9-946A-D23F8564A1DA}">
      <text>
        <r>
          <rPr>
            <sz val="9"/>
            <color indexed="81"/>
            <rFont val="Tahoma"/>
            <family val="2"/>
          </rPr>
          <t>Intjänad premie som inte beaktats som skadad genom arbetsgivare eller avgiftsbefrielse</t>
        </r>
      </text>
    </comment>
    <comment ref="C13" authorId="0" shapeId="0" xr:uid="{65438F48-9227-4953-8338-718D527BA6E2}">
      <text>
        <r>
          <rPr>
            <sz val="9"/>
            <color indexed="81"/>
            <rFont val="Tahoma"/>
            <family val="2"/>
          </rPr>
          <t>Inkomst som skadad alt. avgiftsunderlag i premiebefrielseförsäkring</t>
        </r>
      </text>
    </comment>
  </commentList>
</comments>
</file>

<file path=xl/sharedStrings.xml><?xml version="1.0" encoding="utf-8"?>
<sst xmlns="http://schemas.openxmlformats.org/spreadsheetml/2006/main" count="36" uniqueCount="31">
  <si>
    <t>Skada nr</t>
  </si>
  <si>
    <t>Namn</t>
  </si>
  <si>
    <t>Handläggare</t>
  </si>
  <si>
    <t>Fr.o.m. År</t>
  </si>
  <si>
    <t>T.o.m. År</t>
  </si>
  <si>
    <t>År</t>
  </si>
  <si>
    <t>Oskadad</t>
  </si>
  <si>
    <t>Skadad</t>
  </si>
  <si>
    <t>7,5 ink.bb</t>
  </si>
  <si>
    <t>Ink.bb</t>
  </si>
  <si>
    <t>7,5 ibb</t>
  </si>
  <si>
    <t>&lt;7,5 ibb</t>
  </si>
  <si>
    <t>&gt; 7,5 ibb</t>
  </si>
  <si>
    <t>OSKADAD</t>
  </si>
  <si>
    <t>SKADAD</t>
  </si>
  <si>
    <t>&lt; 7,5 ibb</t>
  </si>
  <si>
    <t>befrielse</t>
  </si>
  <si>
    <t>Förlust</t>
  </si>
  <si>
    <t>SUMMA</t>
  </si>
  <si>
    <t>premie</t>
  </si>
  <si>
    <t>förlust</t>
  </si>
  <si>
    <t>Oskadad Skadad</t>
  </si>
  <si>
    <t>Förlust av extra premieavsättningar vid förmånsbestämd pension</t>
  </si>
  <si>
    <t xml:space="preserve">                     År för extra premieavsättning</t>
  </si>
  <si>
    <t xml:space="preserve">                    Premieavsättning %  &lt;7,5 ibb</t>
  </si>
  <si>
    <t xml:space="preserve">                    Premieavsättning %  &gt;7,5 ibb</t>
  </si>
  <si>
    <t>medförande</t>
  </si>
  <si>
    <t>Pensions-</t>
  </si>
  <si>
    <t xml:space="preserve">    Lön</t>
  </si>
  <si>
    <t>Ev. intj.</t>
  </si>
  <si>
    <t xml:space="preserve">      Därefter årligen fram till aktuell pensionsålder: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</si>
</sst>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</font>
    <font>
      <b/>
      <u/>
      <sz val="10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3" fontId="2" fillId="2" borderId="1" xfId="0" applyNumberFormat="1" applyFont="1" applyFill="1" applyBorder="1"/>
    <xf numFmtId="3" fontId="2" fillId="2" borderId="2" xfId="0" applyNumberFormat="1" applyFont="1" applyFill="1" applyBorder="1"/>
    <xf numFmtId="0" fontId="1" fillId="3" borderId="0" xfId="0" applyFont="1" applyFill="1"/>
    <xf numFmtId="0" fontId="0" fillId="3" borderId="0" xfId="0" applyFill="1"/>
    <xf numFmtId="0" fontId="4" fillId="3" borderId="0" xfId="0" applyFont="1" applyFill="1"/>
    <xf numFmtId="0" fontId="2" fillId="3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3" fontId="0" fillId="3" borderId="4" xfId="0" applyNumberFormat="1" applyFill="1" applyBorder="1"/>
    <xf numFmtId="3" fontId="0" fillId="3" borderId="0" xfId="0" applyNumberFormat="1" applyFill="1"/>
    <xf numFmtId="3" fontId="0" fillId="3" borderId="6" xfId="0" applyNumberFormat="1" applyFill="1" applyBorder="1"/>
    <xf numFmtId="0" fontId="2" fillId="0" borderId="3" xfId="0" applyFont="1" applyBorder="1" applyAlignment="1" applyProtection="1">
      <alignment horizontal="center"/>
      <protection locked="0"/>
    </xf>
    <xf numFmtId="3" fontId="0" fillId="0" borderId="3" xfId="0" applyNumberFormat="1" applyBorder="1" applyProtection="1">
      <protection locked="0"/>
    </xf>
    <xf numFmtId="3" fontId="2" fillId="2" borderId="8" xfId="0" applyNumberFormat="1" applyFont="1" applyFill="1" applyBorder="1"/>
    <xf numFmtId="3" fontId="2" fillId="2" borderId="9" xfId="0" applyNumberFormat="1" applyFont="1" applyFill="1" applyBorder="1"/>
    <xf numFmtId="3" fontId="2" fillId="3" borderId="10" xfId="0" applyNumberFormat="1" applyFont="1" applyFill="1" applyBorder="1"/>
    <xf numFmtId="0" fontId="2" fillId="3" borderId="4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3" fontId="3" fillId="3" borderId="0" xfId="0" applyNumberFormat="1" applyFont="1" applyFill="1"/>
    <xf numFmtId="3" fontId="0" fillId="3" borderId="12" xfId="0" applyNumberFormat="1" applyFill="1" applyBorder="1"/>
    <xf numFmtId="3" fontId="0" fillId="3" borderId="11" xfId="0" applyNumberFormat="1" applyFill="1" applyBorder="1"/>
    <xf numFmtId="3" fontId="0" fillId="0" borderId="13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15" xfId="0" applyNumberFormat="1" applyBorder="1" applyProtection="1">
      <protection locked="0"/>
    </xf>
    <xf numFmtId="3" fontId="0" fillId="3" borderId="16" xfId="0" applyNumberFormat="1" applyFill="1" applyBorder="1"/>
    <xf numFmtId="3" fontId="2" fillId="2" borderId="17" xfId="0" applyNumberFormat="1" applyFont="1" applyFill="1" applyBorder="1" applyAlignment="1">
      <alignment horizontal="right"/>
    </xf>
    <xf numFmtId="3" fontId="2" fillId="2" borderId="18" xfId="0" applyNumberFormat="1" applyFont="1" applyFill="1" applyBorder="1"/>
    <xf numFmtId="3" fontId="2" fillId="2" borderId="17" xfId="0" applyNumberFormat="1" applyFont="1" applyFill="1" applyBorder="1"/>
    <xf numFmtId="10" fontId="0" fillId="0" borderId="19" xfId="0" applyNumberFormat="1" applyBorder="1" applyAlignment="1" applyProtection="1">
      <alignment horizontal="center"/>
      <protection locked="0"/>
    </xf>
    <xf numFmtId="10" fontId="0" fillId="3" borderId="20" xfId="0" applyNumberFormat="1" applyFill="1" applyBorder="1" applyAlignment="1">
      <alignment horizontal="center"/>
    </xf>
    <xf numFmtId="10" fontId="0" fillId="3" borderId="21" xfId="0" applyNumberFormat="1" applyFill="1" applyBorder="1" applyAlignment="1">
      <alignment horizontal="center"/>
    </xf>
    <xf numFmtId="10" fontId="0" fillId="3" borderId="22" xfId="0" applyNumberFormat="1" applyFill="1" applyBorder="1" applyAlignment="1">
      <alignment horizontal="center"/>
    </xf>
    <xf numFmtId="10" fontId="0" fillId="3" borderId="23" xfId="0" applyNumberFormat="1" applyFill="1" applyBorder="1" applyAlignment="1">
      <alignment horizontal="center"/>
    </xf>
    <xf numFmtId="10" fontId="0" fillId="3" borderId="24" xfId="0" applyNumberFormat="1" applyFill="1" applyBorder="1" applyAlignment="1">
      <alignment horizontal="center"/>
    </xf>
    <xf numFmtId="10" fontId="0" fillId="3" borderId="25" xfId="0" applyNumberFormat="1" applyFill="1" applyBorder="1" applyAlignment="1">
      <alignment horizontal="center"/>
    </xf>
    <xf numFmtId="10" fontId="0" fillId="0" borderId="3" xfId="0" applyNumberFormat="1" applyBorder="1" applyAlignment="1" applyProtection="1">
      <alignment horizontal="center"/>
      <protection locked="0"/>
    </xf>
    <xf numFmtId="0" fontId="2" fillId="3" borderId="20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0" fillId="3" borderId="11" xfId="0" applyFill="1" applyBorder="1"/>
    <xf numFmtId="0" fontId="1" fillId="3" borderId="7" xfId="0" applyFont="1" applyFill="1" applyBorder="1" applyAlignment="1">
      <alignment horizontal="center"/>
    </xf>
    <xf numFmtId="3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0" fillId="0" borderId="26" xfId="0" applyBorder="1"/>
    <xf numFmtId="164" fontId="2" fillId="3" borderId="21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0" fillId="0" borderId="0" xfId="0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0" fillId="3" borderId="16" xfId="0" applyFill="1" applyBorder="1"/>
    <xf numFmtId="0" fontId="0" fillId="3" borderId="18" xfId="0" applyFill="1" applyBorder="1"/>
    <xf numFmtId="0" fontId="7" fillId="3" borderId="0" xfId="0" applyFont="1" applyFill="1"/>
    <xf numFmtId="0" fontId="7" fillId="3" borderId="26" xfId="0" applyFont="1" applyFill="1" applyBorder="1" applyAlignment="1">
      <alignment horizontal="left"/>
    </xf>
    <xf numFmtId="0" fontId="0" fillId="3" borderId="16" xfId="0" applyFill="1" applyBorder="1" applyAlignment="1">
      <alignment horizontal="center"/>
    </xf>
    <xf numFmtId="0" fontId="0" fillId="0" borderId="4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7EA03-D8D7-48F8-A639-825973DCC48C}">
  <dimension ref="A1:W43"/>
  <sheetViews>
    <sheetView tabSelected="1" workbookViewId="0">
      <selection activeCell="K1" sqref="K1"/>
    </sheetView>
  </sheetViews>
  <sheetFormatPr defaultRowHeight="12.75" x14ac:dyDescent="0.2"/>
  <cols>
    <col min="1" max="1" width="4.85546875" customWidth="1"/>
    <col min="2" max="2" width="9.5703125" customWidth="1"/>
    <col min="3" max="3" width="9.42578125" customWidth="1"/>
    <col min="5" max="5" width="6.42578125" customWidth="1"/>
    <col min="6" max="6" width="8.42578125" customWidth="1"/>
    <col min="7" max="7" width="7.5703125" customWidth="1"/>
    <col min="8" max="8" width="7.42578125" customWidth="1"/>
    <col min="9" max="9" width="9.5703125" customWidth="1"/>
    <col min="10" max="10" width="8.140625" customWidth="1"/>
    <col min="11" max="11" width="7.140625" customWidth="1"/>
    <col min="13" max="13" width="7.5703125" customWidth="1"/>
    <col min="14" max="14" width="8.42578125" customWidth="1"/>
    <col min="15" max="15" width="7.5703125" customWidth="1"/>
    <col min="16" max="16" width="8.42578125" customWidth="1"/>
    <col min="20" max="23" width="9.140625" hidden="1" customWidth="1"/>
  </cols>
  <sheetData>
    <row r="1" spans="1:23" ht="15.75" x14ac:dyDescent="0.25">
      <c r="A1" s="5" t="s">
        <v>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3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23" x14ac:dyDescent="0.2">
      <c r="A3" s="51" t="s">
        <v>0</v>
      </c>
      <c r="B3" s="52"/>
      <c r="C3" s="61"/>
      <c r="D3" s="62"/>
      <c r="E3" s="62"/>
      <c r="F3" s="63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3" x14ac:dyDescent="0.2">
      <c r="A4" s="51" t="s">
        <v>1</v>
      </c>
      <c r="B4" s="52"/>
      <c r="C4" s="61"/>
      <c r="D4" s="62"/>
      <c r="E4" s="62"/>
      <c r="F4" s="63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3" x14ac:dyDescent="0.2">
      <c r="A5" s="51" t="s">
        <v>2</v>
      </c>
      <c r="B5" s="52"/>
      <c r="C5" s="61"/>
      <c r="D5" s="62"/>
      <c r="E5" s="62"/>
      <c r="F5" s="63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23" x14ac:dyDescent="0.2">
      <c r="A6" s="6"/>
      <c r="B6" s="6"/>
      <c r="C6" s="6"/>
      <c r="D6" s="6"/>
      <c r="E6" s="7"/>
      <c r="F6" s="6"/>
      <c r="G6" s="6"/>
      <c r="H6" s="6"/>
      <c r="I6" s="6"/>
      <c r="J6" s="48" t="s">
        <v>21</v>
      </c>
      <c r="K6" s="49"/>
      <c r="L6" s="6"/>
      <c r="M6" s="6"/>
      <c r="N6" s="6"/>
      <c r="O6" s="6"/>
      <c r="P6" s="6"/>
      <c r="Q6" s="6"/>
      <c r="R6" s="6"/>
    </row>
    <row r="7" spans="1:23" x14ac:dyDescent="0.2">
      <c r="A7" s="51" t="s">
        <v>3</v>
      </c>
      <c r="B7" s="52"/>
      <c r="C7" s="15"/>
      <c r="D7" s="6"/>
      <c r="E7" s="51" t="s">
        <v>23</v>
      </c>
      <c r="F7" s="51"/>
      <c r="G7" s="51"/>
      <c r="H7" s="51"/>
      <c r="I7" s="52"/>
      <c r="J7" s="15"/>
      <c r="K7" s="15"/>
      <c r="L7" s="6"/>
      <c r="M7" s="6"/>
      <c r="N7" s="6"/>
      <c r="O7" s="6"/>
      <c r="P7" s="6"/>
      <c r="Q7" s="6"/>
      <c r="R7" s="6"/>
    </row>
    <row r="8" spans="1:23" x14ac:dyDescent="0.2">
      <c r="A8" s="51" t="s">
        <v>4</v>
      </c>
      <c r="B8" s="52"/>
      <c r="C8" s="15"/>
      <c r="D8" s="6"/>
      <c r="E8" s="51" t="s">
        <v>24</v>
      </c>
      <c r="F8" s="51"/>
      <c r="G8" s="51"/>
      <c r="H8" s="51"/>
      <c r="I8" s="52"/>
      <c r="J8" s="33"/>
      <c r="K8" s="40"/>
      <c r="L8" s="6"/>
      <c r="M8" s="6"/>
      <c r="N8" s="6"/>
      <c r="O8" s="6"/>
      <c r="P8" s="6"/>
      <c r="Q8" s="6"/>
      <c r="R8" s="6"/>
    </row>
    <row r="9" spans="1:23" x14ac:dyDescent="0.2">
      <c r="A9" s="6"/>
      <c r="B9" s="6"/>
      <c r="C9" s="6"/>
      <c r="D9" s="6"/>
      <c r="E9" s="51" t="s">
        <v>25</v>
      </c>
      <c r="F9" s="51"/>
      <c r="G9" s="51"/>
      <c r="H9" s="51"/>
      <c r="I9" s="52"/>
      <c r="J9" s="33"/>
      <c r="K9" s="33"/>
      <c r="L9" s="6"/>
      <c r="M9" s="6"/>
      <c r="N9" s="6"/>
      <c r="O9" s="6"/>
      <c r="P9" s="6"/>
      <c r="Q9" s="6"/>
      <c r="R9" s="6"/>
    </row>
    <row r="10" spans="1:23" x14ac:dyDescent="0.2">
      <c r="A10" s="6"/>
      <c r="B10" s="6" t="s">
        <v>27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23" ht="13.5" thickBot="1" x14ac:dyDescent="0.25">
      <c r="A11" s="6"/>
      <c r="B11" s="58" t="s">
        <v>26</v>
      </c>
      <c r="C11" s="58"/>
      <c r="D11" s="58"/>
      <c r="E11" s="9"/>
      <c r="F11" s="9"/>
      <c r="G11" s="9"/>
      <c r="H11" s="9"/>
      <c r="I11" s="6"/>
      <c r="J11" s="6"/>
      <c r="K11" s="9"/>
      <c r="L11" s="9"/>
      <c r="M11" s="9"/>
      <c r="N11" s="9"/>
      <c r="O11" s="6"/>
      <c r="P11" s="6"/>
      <c r="Q11" s="6"/>
      <c r="R11" s="6"/>
      <c r="V11" t="s">
        <v>19</v>
      </c>
    </row>
    <row r="12" spans="1:23" ht="15.75" x14ac:dyDescent="0.25">
      <c r="A12" s="6"/>
      <c r="B12" s="59" t="s">
        <v>28</v>
      </c>
      <c r="C12" s="59"/>
      <c r="D12" s="6"/>
      <c r="E12" s="54" t="s">
        <v>13</v>
      </c>
      <c r="F12" s="60"/>
      <c r="G12" s="60"/>
      <c r="H12" s="56"/>
      <c r="I12" s="56"/>
      <c r="J12" s="57"/>
      <c r="K12" s="54" t="s">
        <v>14</v>
      </c>
      <c r="L12" s="55"/>
      <c r="M12" s="56"/>
      <c r="N12" s="56"/>
      <c r="O12" s="56"/>
      <c r="P12" s="57"/>
      <c r="Q12" s="41" t="s">
        <v>29</v>
      </c>
      <c r="R12" s="44" t="s">
        <v>17</v>
      </c>
      <c r="T12" s="53" t="s">
        <v>18</v>
      </c>
      <c r="U12" s="53"/>
      <c r="V12" t="s">
        <v>16</v>
      </c>
      <c r="W12" t="s">
        <v>20</v>
      </c>
    </row>
    <row r="13" spans="1:23" ht="13.5" thickBot="1" x14ac:dyDescent="0.25">
      <c r="A13" s="10" t="s">
        <v>5</v>
      </c>
      <c r="B13" s="8" t="s">
        <v>6</v>
      </c>
      <c r="C13" s="8" t="s">
        <v>7</v>
      </c>
      <c r="D13" s="20" t="s">
        <v>8</v>
      </c>
      <c r="E13" s="50" t="s">
        <v>15</v>
      </c>
      <c r="F13" s="46"/>
      <c r="G13" s="46"/>
      <c r="H13" s="46" t="s">
        <v>12</v>
      </c>
      <c r="I13" s="46"/>
      <c r="J13" s="47"/>
      <c r="K13" s="50" t="s">
        <v>11</v>
      </c>
      <c r="L13" s="46"/>
      <c r="M13" s="46"/>
      <c r="N13" s="46" t="s">
        <v>12</v>
      </c>
      <c r="O13" s="46"/>
      <c r="P13" s="47"/>
      <c r="Q13" s="42" t="s">
        <v>19</v>
      </c>
      <c r="R13" s="43"/>
      <c r="T13" t="s">
        <v>13</v>
      </c>
      <c r="U13" t="s">
        <v>14</v>
      </c>
    </row>
    <row r="14" spans="1:23" x14ac:dyDescent="0.2">
      <c r="A14" s="11" t="str">
        <f>IF(C7="","",C7)</f>
        <v/>
      </c>
      <c r="B14" s="16"/>
      <c r="C14" s="16"/>
      <c r="D14" s="12" t="str">
        <f>IF(A14="","",LOOKUP(A14,ink.bb!$A$2:$A$39,ink.bb!$C$2:$C$39))</f>
        <v/>
      </c>
      <c r="E14" s="34" t="str">
        <f>IF(A14="","",IF($J$8="",0.1%,IF(A14&lt;$J$7,0.1%,$J$8)))</f>
        <v/>
      </c>
      <c r="F14" s="29" t="str">
        <f>IF(A14="","",IF(B14&gt;D14,D14,B14))</f>
        <v/>
      </c>
      <c r="G14" s="32" t="str">
        <f>IF(A14="","",IF(B14&gt;D14,D14*E14,B14*E14))</f>
        <v/>
      </c>
      <c r="H14" s="37" t="str">
        <f>IF(A14="","",IF($J$9="",0.1%,IF(A14&lt;$J$7,0.1%,$J$9)))</f>
        <v/>
      </c>
      <c r="I14" s="29" t="str">
        <f>IF(A14="","",IF(B14&lt;D14,"",IF(B14&gt;D14,B14-D14,0)))</f>
        <v/>
      </c>
      <c r="J14" s="31" t="str">
        <f>IF(A14="","",IF(I14="","",SUM(I14*H14)))</f>
        <v/>
      </c>
      <c r="K14" s="34" t="str">
        <f>IF(A14="","",IF($K$8="",0.1%,IF(A14&lt;$K$7,0.1%,$K$8)))</f>
        <v/>
      </c>
      <c r="L14" s="29" t="str">
        <f>IF(A14="","",IF(C14&gt;D14,D14,C14))</f>
        <v/>
      </c>
      <c r="M14" s="30" t="str">
        <f>IF(A14="","",SUM(K14*L14))</f>
        <v/>
      </c>
      <c r="N14" s="37" t="str">
        <f>IF(A14="","",IF($K$9="",0.1%,IF(A14&lt;$K$7,0.1%,$K$9)))</f>
        <v/>
      </c>
      <c r="O14" s="29" t="str">
        <f>IF(A14="","",IF(C14&lt;D14,"",IF(C14&gt;D14,C14-D14,0)))</f>
        <v/>
      </c>
      <c r="P14" s="31" t="str">
        <f>IF(OR(O14="",A14=""),"",SUM(N14*O14))</f>
        <v/>
      </c>
      <c r="Q14" s="26"/>
      <c r="R14" s="24" t="str">
        <f>IF(A14="","",W14)</f>
        <v/>
      </c>
      <c r="T14" s="2" t="str">
        <f>IF(A14="","",IF(J14="",G14,G14+J14))</f>
        <v/>
      </c>
      <c r="U14" s="2" t="str">
        <f>IF(A14="","",IF(P14="",M14,M14+P14))</f>
        <v/>
      </c>
      <c r="V14" s="2">
        <f>SUM(Q14)</f>
        <v>0</v>
      </c>
      <c r="W14" s="2" t="str">
        <f>IF(A14="","",T14-U14-V14)</f>
        <v/>
      </c>
    </row>
    <row r="15" spans="1:23" x14ac:dyDescent="0.2">
      <c r="A15" s="8" t="str">
        <f t="shared" ref="A15:A40" si="0">IF($C$8="","",IF(A14="","",IF(A14=$C$8,"",MIN($C$8,IF($C$8="","",IF($C$8&gt;$C$7,A14+1,""))))))</f>
        <v/>
      </c>
      <c r="B15" s="16"/>
      <c r="C15" s="16"/>
      <c r="D15" s="12" t="str">
        <f>IF(A15="","",LOOKUP(A15,ink.bb!$A$2:$A$39,ink.bb!$C$2:$C$39))</f>
        <v/>
      </c>
      <c r="E15" s="35" t="str">
        <f t="shared" ref="E15:E40" si="1">IF(A15="","",IF($J$8="",0.1%,IF(A15&lt;$J$7,0.1%,$J$8)))</f>
        <v/>
      </c>
      <c r="F15" s="13" t="str">
        <f t="shared" ref="F15:F40" si="2">IF(A15="","",IF(B15&gt;D15,D15,B15))</f>
        <v/>
      </c>
      <c r="G15" s="3" t="str">
        <f t="shared" ref="G15:G40" si="3">IF(A15="","",IF(B15&gt;D15,D15*E15,B15*E15))</f>
        <v/>
      </c>
      <c r="H15" s="38" t="str">
        <f t="shared" ref="H15:H40" si="4">IF(A15="","",IF($J$9="",0.1%,IF(A15&lt;$J$7,0.1%,$J$9)))</f>
        <v/>
      </c>
      <c r="I15" s="13" t="str">
        <f t="shared" ref="I15:I40" si="5">IF(A15="","",IF(B15&lt;D15,"",IF(B15&gt;D15,B15-D15,0)))</f>
        <v/>
      </c>
      <c r="J15" s="17" t="str">
        <f t="shared" ref="J15:J40" si="6">IF(A15="","",IF(I15="","",SUM(I15*H15)))</f>
        <v/>
      </c>
      <c r="K15" s="35" t="str">
        <f t="shared" ref="K15:K40" si="7">IF(A15="","",IF($K$8="",0.1%,IF(A15&lt;$K$7,0.1%,$K$8)))</f>
        <v/>
      </c>
      <c r="L15" s="13" t="str">
        <f t="shared" ref="L15:L40" si="8">IF(A15="","",IF(C15&gt;D15,D15,C15))</f>
        <v/>
      </c>
      <c r="M15" s="21" t="str">
        <f t="shared" ref="M15:M40" si="9">IF(A15="","",SUM(K15*L15))</f>
        <v/>
      </c>
      <c r="N15" s="38" t="str">
        <f t="shared" ref="N15:N40" si="10">IF(A15="","",IF($K$9="",0.1%,IF(A15&lt;$K$7,0.1%,$K$9)))</f>
        <v/>
      </c>
      <c r="O15" s="13" t="str">
        <f t="shared" ref="O15:O40" si="11">IF(A15="","",IF(C15&lt;D15,"",IF(C15&gt;D15,C15-D15,0)))</f>
        <v/>
      </c>
      <c r="P15" s="17" t="str">
        <f t="shared" ref="P15:P40" si="12">IF(OR(O15="",A15=""),"",SUM(N15*O15))</f>
        <v/>
      </c>
      <c r="Q15" s="27"/>
      <c r="R15" s="24" t="str">
        <f t="shared" ref="R15:R40" si="13">IF(A15="","",W15)</f>
        <v/>
      </c>
      <c r="T15" s="2" t="str">
        <f t="shared" ref="T15:T40" si="14">IF(A15="","",IF(J15="",G15,G15+J15))</f>
        <v/>
      </c>
      <c r="U15" s="2" t="str">
        <f t="shared" ref="U15:U40" si="15">IF(A15="","",IF(P15="",M15,M15+P15))</f>
        <v/>
      </c>
      <c r="V15" s="2">
        <f t="shared" ref="V15:V40" si="16">SUM(Q15)</f>
        <v>0</v>
      </c>
      <c r="W15" s="2" t="str">
        <f t="shared" ref="W15:W40" si="17">IF(A15="","",T15-U15-V15)</f>
        <v/>
      </c>
    </row>
    <row r="16" spans="1:23" x14ac:dyDescent="0.2">
      <c r="A16" s="8" t="str">
        <f t="shared" si="0"/>
        <v/>
      </c>
      <c r="B16" s="16"/>
      <c r="C16" s="16"/>
      <c r="D16" s="12" t="str">
        <f>IF(A16="","",LOOKUP(A16,ink.bb!$A$2:$A$39,ink.bb!$C$2:$C$39))</f>
        <v/>
      </c>
      <c r="E16" s="35" t="str">
        <f t="shared" si="1"/>
        <v/>
      </c>
      <c r="F16" s="13" t="str">
        <f t="shared" si="2"/>
        <v/>
      </c>
      <c r="G16" s="3" t="str">
        <f t="shared" si="3"/>
        <v/>
      </c>
      <c r="H16" s="38" t="str">
        <f t="shared" si="4"/>
        <v/>
      </c>
      <c r="I16" s="13" t="str">
        <f t="shared" si="5"/>
        <v/>
      </c>
      <c r="J16" s="17" t="str">
        <f t="shared" si="6"/>
        <v/>
      </c>
      <c r="K16" s="35" t="str">
        <f t="shared" si="7"/>
        <v/>
      </c>
      <c r="L16" s="13" t="str">
        <f t="shared" si="8"/>
        <v/>
      </c>
      <c r="M16" s="21" t="str">
        <f t="shared" si="9"/>
        <v/>
      </c>
      <c r="N16" s="38" t="str">
        <f t="shared" si="10"/>
        <v/>
      </c>
      <c r="O16" s="13" t="str">
        <f t="shared" si="11"/>
        <v/>
      </c>
      <c r="P16" s="17" t="str">
        <f t="shared" si="12"/>
        <v/>
      </c>
      <c r="Q16" s="27"/>
      <c r="R16" s="24" t="str">
        <f t="shared" si="13"/>
        <v/>
      </c>
      <c r="T16" s="2" t="str">
        <f t="shared" si="14"/>
        <v/>
      </c>
      <c r="U16" s="2" t="str">
        <f t="shared" si="15"/>
        <v/>
      </c>
      <c r="V16" s="2">
        <f t="shared" si="16"/>
        <v>0</v>
      </c>
      <c r="W16" s="2" t="str">
        <f t="shared" si="17"/>
        <v/>
      </c>
    </row>
    <row r="17" spans="1:23" x14ac:dyDescent="0.2">
      <c r="A17" s="8" t="str">
        <f t="shared" si="0"/>
        <v/>
      </c>
      <c r="B17" s="16"/>
      <c r="C17" s="16"/>
      <c r="D17" s="12" t="str">
        <f>IF(A17="","",LOOKUP(A17,ink.bb!$A$2:$A$39,ink.bb!$C$2:$C$39))</f>
        <v/>
      </c>
      <c r="E17" s="35" t="str">
        <f t="shared" si="1"/>
        <v/>
      </c>
      <c r="F17" s="13" t="str">
        <f t="shared" si="2"/>
        <v/>
      </c>
      <c r="G17" s="3" t="str">
        <f t="shared" si="3"/>
        <v/>
      </c>
      <c r="H17" s="38" t="str">
        <f t="shared" si="4"/>
        <v/>
      </c>
      <c r="I17" s="13" t="str">
        <f t="shared" si="5"/>
        <v/>
      </c>
      <c r="J17" s="17" t="str">
        <f t="shared" si="6"/>
        <v/>
      </c>
      <c r="K17" s="35" t="str">
        <f t="shared" si="7"/>
        <v/>
      </c>
      <c r="L17" s="13" t="str">
        <f t="shared" si="8"/>
        <v/>
      </c>
      <c r="M17" s="21" t="str">
        <f t="shared" si="9"/>
        <v/>
      </c>
      <c r="N17" s="38" t="str">
        <f t="shared" si="10"/>
        <v/>
      </c>
      <c r="O17" s="13" t="str">
        <f t="shared" si="11"/>
        <v/>
      </c>
      <c r="P17" s="17" t="str">
        <f t="shared" si="12"/>
        <v/>
      </c>
      <c r="Q17" s="27"/>
      <c r="R17" s="24" t="str">
        <f t="shared" si="13"/>
        <v/>
      </c>
      <c r="T17" s="2" t="str">
        <f t="shared" si="14"/>
        <v/>
      </c>
      <c r="U17" s="2" t="str">
        <f t="shared" si="15"/>
        <v/>
      </c>
      <c r="V17" s="2">
        <f t="shared" si="16"/>
        <v>0</v>
      </c>
      <c r="W17" s="2" t="str">
        <f t="shared" si="17"/>
        <v/>
      </c>
    </row>
    <row r="18" spans="1:23" x14ac:dyDescent="0.2">
      <c r="A18" s="8" t="str">
        <f t="shared" si="0"/>
        <v/>
      </c>
      <c r="B18" s="16"/>
      <c r="C18" s="16"/>
      <c r="D18" s="12" t="str">
        <f>IF(A18="","",LOOKUP(A18,ink.bb!$A$2:$A$39,ink.bb!$C$2:$C$39))</f>
        <v/>
      </c>
      <c r="E18" s="35" t="str">
        <f t="shared" si="1"/>
        <v/>
      </c>
      <c r="F18" s="13" t="str">
        <f t="shared" si="2"/>
        <v/>
      </c>
      <c r="G18" s="3" t="str">
        <f t="shared" si="3"/>
        <v/>
      </c>
      <c r="H18" s="38" t="str">
        <f t="shared" si="4"/>
        <v/>
      </c>
      <c r="I18" s="13" t="str">
        <f t="shared" si="5"/>
        <v/>
      </c>
      <c r="J18" s="17" t="str">
        <f t="shared" si="6"/>
        <v/>
      </c>
      <c r="K18" s="35" t="str">
        <f t="shared" si="7"/>
        <v/>
      </c>
      <c r="L18" s="13" t="str">
        <f t="shared" si="8"/>
        <v/>
      </c>
      <c r="M18" s="21" t="str">
        <f t="shared" si="9"/>
        <v/>
      </c>
      <c r="N18" s="38" t="str">
        <f t="shared" si="10"/>
        <v/>
      </c>
      <c r="O18" s="13" t="str">
        <f t="shared" si="11"/>
        <v/>
      </c>
      <c r="P18" s="17" t="str">
        <f t="shared" si="12"/>
        <v/>
      </c>
      <c r="Q18" s="27"/>
      <c r="R18" s="24" t="str">
        <f t="shared" si="13"/>
        <v/>
      </c>
      <c r="T18" s="2" t="str">
        <f t="shared" si="14"/>
        <v/>
      </c>
      <c r="U18" s="2" t="str">
        <f t="shared" si="15"/>
        <v/>
      </c>
      <c r="V18" s="2">
        <f t="shared" si="16"/>
        <v>0</v>
      </c>
      <c r="W18" s="2" t="str">
        <f t="shared" si="17"/>
        <v/>
      </c>
    </row>
    <row r="19" spans="1:23" x14ac:dyDescent="0.2">
      <c r="A19" s="8" t="str">
        <f t="shared" si="0"/>
        <v/>
      </c>
      <c r="B19" s="16"/>
      <c r="C19" s="16"/>
      <c r="D19" s="12" t="str">
        <f>IF(A19="","",LOOKUP(A19,ink.bb!$A$2:$A$39,ink.bb!$C$2:$C$39))</f>
        <v/>
      </c>
      <c r="E19" s="35" t="str">
        <f t="shared" si="1"/>
        <v/>
      </c>
      <c r="F19" s="13" t="str">
        <f t="shared" si="2"/>
        <v/>
      </c>
      <c r="G19" s="3" t="str">
        <f t="shared" si="3"/>
        <v/>
      </c>
      <c r="H19" s="38" t="str">
        <f t="shared" si="4"/>
        <v/>
      </c>
      <c r="I19" s="13" t="str">
        <f t="shared" si="5"/>
        <v/>
      </c>
      <c r="J19" s="17" t="str">
        <f t="shared" si="6"/>
        <v/>
      </c>
      <c r="K19" s="35" t="str">
        <f t="shared" si="7"/>
        <v/>
      </c>
      <c r="L19" s="13" t="str">
        <f t="shared" si="8"/>
        <v/>
      </c>
      <c r="M19" s="21" t="str">
        <f t="shared" si="9"/>
        <v/>
      </c>
      <c r="N19" s="38" t="str">
        <f t="shared" si="10"/>
        <v/>
      </c>
      <c r="O19" s="13" t="str">
        <f t="shared" si="11"/>
        <v/>
      </c>
      <c r="P19" s="17" t="str">
        <f t="shared" si="12"/>
        <v/>
      </c>
      <c r="Q19" s="27"/>
      <c r="R19" s="24" t="str">
        <f t="shared" si="13"/>
        <v/>
      </c>
      <c r="T19" s="2" t="str">
        <f t="shared" si="14"/>
        <v/>
      </c>
      <c r="U19" s="2" t="str">
        <f t="shared" si="15"/>
        <v/>
      </c>
      <c r="V19" s="2">
        <f t="shared" si="16"/>
        <v>0</v>
      </c>
      <c r="W19" s="2" t="str">
        <f t="shared" si="17"/>
        <v/>
      </c>
    </row>
    <row r="20" spans="1:23" x14ac:dyDescent="0.2">
      <c r="A20" s="8" t="str">
        <f t="shared" si="0"/>
        <v/>
      </c>
      <c r="B20" s="16"/>
      <c r="C20" s="16"/>
      <c r="D20" s="12" t="str">
        <f>IF(A20="","",LOOKUP(A20,ink.bb!$A$2:$A$39,ink.bb!$C$2:$C$39))</f>
        <v/>
      </c>
      <c r="E20" s="35" t="str">
        <f t="shared" si="1"/>
        <v/>
      </c>
      <c r="F20" s="13" t="str">
        <f t="shared" si="2"/>
        <v/>
      </c>
      <c r="G20" s="3" t="str">
        <f t="shared" si="3"/>
        <v/>
      </c>
      <c r="H20" s="38" t="str">
        <f t="shared" si="4"/>
        <v/>
      </c>
      <c r="I20" s="13" t="str">
        <f t="shared" si="5"/>
        <v/>
      </c>
      <c r="J20" s="17" t="str">
        <f t="shared" si="6"/>
        <v/>
      </c>
      <c r="K20" s="35" t="str">
        <f t="shared" si="7"/>
        <v/>
      </c>
      <c r="L20" s="13" t="str">
        <f t="shared" si="8"/>
        <v/>
      </c>
      <c r="M20" s="21" t="str">
        <f t="shared" si="9"/>
        <v/>
      </c>
      <c r="N20" s="38" t="str">
        <f t="shared" si="10"/>
        <v/>
      </c>
      <c r="O20" s="13" t="str">
        <f t="shared" si="11"/>
        <v/>
      </c>
      <c r="P20" s="17" t="str">
        <f t="shared" si="12"/>
        <v/>
      </c>
      <c r="Q20" s="27"/>
      <c r="R20" s="24" t="str">
        <f t="shared" si="13"/>
        <v/>
      </c>
      <c r="T20" s="2" t="str">
        <f t="shared" si="14"/>
        <v/>
      </c>
      <c r="U20" s="2" t="str">
        <f t="shared" si="15"/>
        <v/>
      </c>
      <c r="V20" s="2">
        <f t="shared" si="16"/>
        <v>0</v>
      </c>
      <c r="W20" s="2" t="str">
        <f t="shared" si="17"/>
        <v/>
      </c>
    </row>
    <row r="21" spans="1:23" x14ac:dyDescent="0.2">
      <c r="A21" s="8" t="str">
        <f t="shared" si="0"/>
        <v/>
      </c>
      <c r="B21" s="16"/>
      <c r="C21" s="16"/>
      <c r="D21" s="12" t="str">
        <f>IF(A21="","",LOOKUP(A21,ink.bb!$A$2:$A$39,ink.bb!$C$2:$C$39))</f>
        <v/>
      </c>
      <c r="E21" s="35" t="str">
        <f t="shared" si="1"/>
        <v/>
      </c>
      <c r="F21" s="13" t="str">
        <f t="shared" si="2"/>
        <v/>
      </c>
      <c r="G21" s="3" t="str">
        <f t="shared" si="3"/>
        <v/>
      </c>
      <c r="H21" s="38" t="str">
        <f t="shared" si="4"/>
        <v/>
      </c>
      <c r="I21" s="13" t="str">
        <f t="shared" si="5"/>
        <v/>
      </c>
      <c r="J21" s="17" t="str">
        <f t="shared" si="6"/>
        <v/>
      </c>
      <c r="K21" s="35" t="str">
        <f t="shared" si="7"/>
        <v/>
      </c>
      <c r="L21" s="13" t="str">
        <f t="shared" si="8"/>
        <v/>
      </c>
      <c r="M21" s="21" t="str">
        <f t="shared" si="9"/>
        <v/>
      </c>
      <c r="N21" s="38" t="str">
        <f t="shared" si="10"/>
        <v/>
      </c>
      <c r="O21" s="13" t="str">
        <f t="shared" si="11"/>
        <v/>
      </c>
      <c r="P21" s="17" t="str">
        <f t="shared" si="12"/>
        <v/>
      </c>
      <c r="Q21" s="27"/>
      <c r="R21" s="24" t="str">
        <f t="shared" si="13"/>
        <v/>
      </c>
      <c r="T21" s="2" t="str">
        <f t="shared" si="14"/>
        <v/>
      </c>
      <c r="U21" s="2" t="str">
        <f t="shared" si="15"/>
        <v/>
      </c>
      <c r="V21" s="2">
        <f t="shared" si="16"/>
        <v>0</v>
      </c>
      <c r="W21" s="2" t="str">
        <f t="shared" si="17"/>
        <v/>
      </c>
    </row>
    <row r="22" spans="1:23" x14ac:dyDescent="0.2">
      <c r="A22" s="8" t="str">
        <f t="shared" si="0"/>
        <v/>
      </c>
      <c r="B22" s="16"/>
      <c r="C22" s="16"/>
      <c r="D22" s="12" t="str">
        <f>IF(A22="","",LOOKUP(A22,ink.bb!$A$2:$A$39,ink.bb!$C$2:$C$39))</f>
        <v/>
      </c>
      <c r="E22" s="35" t="str">
        <f t="shared" si="1"/>
        <v/>
      </c>
      <c r="F22" s="13" t="str">
        <f t="shared" si="2"/>
        <v/>
      </c>
      <c r="G22" s="3" t="str">
        <f t="shared" si="3"/>
        <v/>
      </c>
      <c r="H22" s="38" t="str">
        <f t="shared" si="4"/>
        <v/>
      </c>
      <c r="I22" s="13" t="str">
        <f t="shared" si="5"/>
        <v/>
      </c>
      <c r="J22" s="17" t="str">
        <f t="shared" si="6"/>
        <v/>
      </c>
      <c r="K22" s="35" t="str">
        <f t="shared" si="7"/>
        <v/>
      </c>
      <c r="L22" s="13" t="str">
        <f t="shared" si="8"/>
        <v/>
      </c>
      <c r="M22" s="21" t="str">
        <f t="shared" si="9"/>
        <v/>
      </c>
      <c r="N22" s="38" t="str">
        <f t="shared" si="10"/>
        <v/>
      </c>
      <c r="O22" s="13" t="str">
        <f t="shared" si="11"/>
        <v/>
      </c>
      <c r="P22" s="17" t="str">
        <f t="shared" si="12"/>
        <v/>
      </c>
      <c r="Q22" s="27"/>
      <c r="R22" s="24" t="str">
        <f t="shared" si="13"/>
        <v/>
      </c>
      <c r="T22" s="2" t="str">
        <f t="shared" si="14"/>
        <v/>
      </c>
      <c r="U22" s="2" t="str">
        <f t="shared" si="15"/>
        <v/>
      </c>
      <c r="V22" s="2">
        <f t="shared" si="16"/>
        <v>0</v>
      </c>
      <c r="W22" s="2" t="str">
        <f t="shared" si="17"/>
        <v/>
      </c>
    </row>
    <row r="23" spans="1:23" x14ac:dyDescent="0.2">
      <c r="A23" s="8" t="str">
        <f t="shared" si="0"/>
        <v/>
      </c>
      <c r="B23" s="16"/>
      <c r="C23" s="16"/>
      <c r="D23" s="12" t="str">
        <f>IF(A23="","",LOOKUP(A23,ink.bb!$A$2:$A$39,ink.bb!$C$2:$C$39))</f>
        <v/>
      </c>
      <c r="E23" s="35" t="str">
        <f t="shared" si="1"/>
        <v/>
      </c>
      <c r="F23" s="13" t="str">
        <f t="shared" si="2"/>
        <v/>
      </c>
      <c r="G23" s="3" t="str">
        <f t="shared" si="3"/>
        <v/>
      </c>
      <c r="H23" s="38" t="str">
        <f t="shared" si="4"/>
        <v/>
      </c>
      <c r="I23" s="13" t="str">
        <f t="shared" si="5"/>
        <v/>
      </c>
      <c r="J23" s="17" t="str">
        <f t="shared" si="6"/>
        <v/>
      </c>
      <c r="K23" s="35" t="str">
        <f t="shared" si="7"/>
        <v/>
      </c>
      <c r="L23" s="13" t="str">
        <f t="shared" si="8"/>
        <v/>
      </c>
      <c r="M23" s="21" t="str">
        <f t="shared" si="9"/>
        <v/>
      </c>
      <c r="N23" s="38" t="str">
        <f t="shared" si="10"/>
        <v/>
      </c>
      <c r="O23" s="13" t="str">
        <f t="shared" si="11"/>
        <v/>
      </c>
      <c r="P23" s="17" t="str">
        <f t="shared" si="12"/>
        <v/>
      </c>
      <c r="Q23" s="27"/>
      <c r="R23" s="24" t="str">
        <f t="shared" si="13"/>
        <v/>
      </c>
      <c r="T23" s="2" t="str">
        <f t="shared" si="14"/>
        <v/>
      </c>
      <c r="U23" s="2" t="str">
        <f t="shared" si="15"/>
        <v/>
      </c>
      <c r="V23" s="2">
        <f t="shared" si="16"/>
        <v>0</v>
      </c>
      <c r="W23" s="2" t="str">
        <f t="shared" si="17"/>
        <v/>
      </c>
    </row>
    <row r="24" spans="1:23" x14ac:dyDescent="0.2">
      <c r="A24" s="8" t="str">
        <f t="shared" si="0"/>
        <v/>
      </c>
      <c r="B24" s="16"/>
      <c r="C24" s="16"/>
      <c r="D24" s="12" t="str">
        <f>IF(A24="","",LOOKUP(A24,ink.bb!$A$2:$A$39,ink.bb!$C$2:$C$39))</f>
        <v/>
      </c>
      <c r="E24" s="35" t="str">
        <f t="shared" si="1"/>
        <v/>
      </c>
      <c r="F24" s="13" t="str">
        <f t="shared" si="2"/>
        <v/>
      </c>
      <c r="G24" s="3" t="str">
        <f t="shared" si="3"/>
        <v/>
      </c>
      <c r="H24" s="38" t="str">
        <f t="shared" si="4"/>
        <v/>
      </c>
      <c r="I24" s="13" t="str">
        <f t="shared" si="5"/>
        <v/>
      </c>
      <c r="J24" s="17" t="str">
        <f t="shared" si="6"/>
        <v/>
      </c>
      <c r="K24" s="35" t="str">
        <f t="shared" si="7"/>
        <v/>
      </c>
      <c r="L24" s="13" t="str">
        <f t="shared" si="8"/>
        <v/>
      </c>
      <c r="M24" s="21" t="str">
        <f t="shared" si="9"/>
        <v/>
      </c>
      <c r="N24" s="38" t="str">
        <f t="shared" si="10"/>
        <v/>
      </c>
      <c r="O24" s="13" t="str">
        <f t="shared" si="11"/>
        <v/>
      </c>
      <c r="P24" s="17" t="str">
        <f t="shared" si="12"/>
        <v/>
      </c>
      <c r="Q24" s="27"/>
      <c r="R24" s="24" t="str">
        <f t="shared" si="13"/>
        <v/>
      </c>
      <c r="T24" s="2" t="str">
        <f t="shared" si="14"/>
        <v/>
      </c>
      <c r="U24" s="2" t="str">
        <f t="shared" si="15"/>
        <v/>
      </c>
      <c r="V24" s="2">
        <f t="shared" si="16"/>
        <v>0</v>
      </c>
      <c r="W24" s="2" t="str">
        <f t="shared" si="17"/>
        <v/>
      </c>
    </row>
    <row r="25" spans="1:23" x14ac:dyDescent="0.2">
      <c r="A25" s="8" t="str">
        <f t="shared" si="0"/>
        <v/>
      </c>
      <c r="B25" s="16"/>
      <c r="C25" s="16"/>
      <c r="D25" s="12" t="str">
        <f>IF(A25="","",LOOKUP(A25,ink.bb!$A$2:$A$39,ink.bb!$C$2:$C$39))</f>
        <v/>
      </c>
      <c r="E25" s="35" t="str">
        <f t="shared" si="1"/>
        <v/>
      </c>
      <c r="F25" s="13" t="str">
        <f t="shared" si="2"/>
        <v/>
      </c>
      <c r="G25" s="3" t="str">
        <f t="shared" si="3"/>
        <v/>
      </c>
      <c r="H25" s="38" t="str">
        <f t="shared" si="4"/>
        <v/>
      </c>
      <c r="I25" s="13" t="str">
        <f t="shared" si="5"/>
        <v/>
      </c>
      <c r="J25" s="17" t="str">
        <f t="shared" si="6"/>
        <v/>
      </c>
      <c r="K25" s="35" t="str">
        <f t="shared" si="7"/>
        <v/>
      </c>
      <c r="L25" s="13" t="str">
        <f t="shared" si="8"/>
        <v/>
      </c>
      <c r="M25" s="21" t="str">
        <f t="shared" si="9"/>
        <v/>
      </c>
      <c r="N25" s="38" t="str">
        <f t="shared" si="10"/>
        <v/>
      </c>
      <c r="O25" s="13" t="str">
        <f t="shared" si="11"/>
        <v/>
      </c>
      <c r="P25" s="17" t="str">
        <f t="shared" si="12"/>
        <v/>
      </c>
      <c r="Q25" s="27"/>
      <c r="R25" s="24" t="str">
        <f t="shared" si="13"/>
        <v/>
      </c>
      <c r="T25" s="2" t="str">
        <f t="shared" si="14"/>
        <v/>
      </c>
      <c r="U25" s="2" t="str">
        <f t="shared" si="15"/>
        <v/>
      </c>
      <c r="V25" s="2">
        <f t="shared" si="16"/>
        <v>0</v>
      </c>
      <c r="W25" s="2" t="str">
        <f t="shared" si="17"/>
        <v/>
      </c>
    </row>
    <row r="26" spans="1:23" x14ac:dyDescent="0.2">
      <c r="A26" s="8" t="str">
        <f t="shared" si="0"/>
        <v/>
      </c>
      <c r="B26" s="16"/>
      <c r="C26" s="16"/>
      <c r="D26" s="12" t="str">
        <f>IF(A26="","",LOOKUP(A26,ink.bb!$A$2:$A$39,ink.bb!$C$2:$C$39))</f>
        <v/>
      </c>
      <c r="E26" s="35" t="str">
        <f t="shared" si="1"/>
        <v/>
      </c>
      <c r="F26" s="13" t="str">
        <f t="shared" si="2"/>
        <v/>
      </c>
      <c r="G26" s="3" t="str">
        <f t="shared" si="3"/>
        <v/>
      </c>
      <c r="H26" s="38" t="str">
        <f t="shared" si="4"/>
        <v/>
      </c>
      <c r="I26" s="13" t="str">
        <f t="shared" si="5"/>
        <v/>
      </c>
      <c r="J26" s="17" t="str">
        <f t="shared" si="6"/>
        <v/>
      </c>
      <c r="K26" s="35" t="str">
        <f t="shared" si="7"/>
        <v/>
      </c>
      <c r="L26" s="13" t="str">
        <f t="shared" si="8"/>
        <v/>
      </c>
      <c r="M26" s="21" t="str">
        <f t="shared" si="9"/>
        <v/>
      </c>
      <c r="N26" s="38" t="str">
        <f t="shared" si="10"/>
        <v/>
      </c>
      <c r="O26" s="13" t="str">
        <f t="shared" si="11"/>
        <v/>
      </c>
      <c r="P26" s="17" t="str">
        <f t="shared" si="12"/>
        <v/>
      </c>
      <c r="Q26" s="27"/>
      <c r="R26" s="24" t="str">
        <f t="shared" si="13"/>
        <v/>
      </c>
      <c r="T26" s="2" t="str">
        <f t="shared" si="14"/>
        <v/>
      </c>
      <c r="U26" s="2" t="str">
        <f t="shared" si="15"/>
        <v/>
      </c>
      <c r="V26" s="2">
        <f t="shared" si="16"/>
        <v>0</v>
      </c>
      <c r="W26" s="2" t="str">
        <f t="shared" si="17"/>
        <v/>
      </c>
    </row>
    <row r="27" spans="1:23" x14ac:dyDescent="0.2">
      <c r="A27" s="8" t="str">
        <f t="shared" si="0"/>
        <v/>
      </c>
      <c r="B27" s="16"/>
      <c r="C27" s="16"/>
      <c r="D27" s="12" t="str">
        <f>IF(A27="","",LOOKUP(A27,ink.bb!$A$2:$A$39,ink.bb!$C$2:$C$39))</f>
        <v/>
      </c>
      <c r="E27" s="35" t="str">
        <f t="shared" si="1"/>
        <v/>
      </c>
      <c r="F27" s="13" t="str">
        <f t="shared" si="2"/>
        <v/>
      </c>
      <c r="G27" s="3" t="str">
        <f t="shared" si="3"/>
        <v/>
      </c>
      <c r="H27" s="38" t="str">
        <f t="shared" si="4"/>
        <v/>
      </c>
      <c r="I27" s="13" t="str">
        <f t="shared" si="5"/>
        <v/>
      </c>
      <c r="J27" s="17" t="str">
        <f t="shared" si="6"/>
        <v/>
      </c>
      <c r="K27" s="35" t="str">
        <f t="shared" si="7"/>
        <v/>
      </c>
      <c r="L27" s="13" t="str">
        <f t="shared" si="8"/>
        <v/>
      </c>
      <c r="M27" s="21" t="str">
        <f t="shared" si="9"/>
        <v/>
      </c>
      <c r="N27" s="38" t="str">
        <f t="shared" si="10"/>
        <v/>
      </c>
      <c r="O27" s="13" t="str">
        <f t="shared" si="11"/>
        <v/>
      </c>
      <c r="P27" s="17" t="str">
        <f t="shared" si="12"/>
        <v/>
      </c>
      <c r="Q27" s="27"/>
      <c r="R27" s="24" t="str">
        <f t="shared" si="13"/>
        <v/>
      </c>
      <c r="T27" s="2" t="str">
        <f t="shared" si="14"/>
        <v/>
      </c>
      <c r="U27" s="2" t="str">
        <f t="shared" si="15"/>
        <v/>
      </c>
      <c r="V27" s="2">
        <f t="shared" si="16"/>
        <v>0</v>
      </c>
      <c r="W27" s="2" t="str">
        <f t="shared" si="17"/>
        <v/>
      </c>
    </row>
    <row r="28" spans="1:23" x14ac:dyDescent="0.2">
      <c r="A28" s="8" t="str">
        <f t="shared" si="0"/>
        <v/>
      </c>
      <c r="B28" s="16"/>
      <c r="C28" s="16"/>
      <c r="D28" s="12" t="str">
        <f>IF(A28="","",LOOKUP(A28,ink.bb!$A$2:$A$39,ink.bb!$C$2:$C$39))</f>
        <v/>
      </c>
      <c r="E28" s="35" t="str">
        <f t="shared" si="1"/>
        <v/>
      </c>
      <c r="F28" s="13" t="str">
        <f t="shared" si="2"/>
        <v/>
      </c>
      <c r="G28" s="3" t="str">
        <f t="shared" si="3"/>
        <v/>
      </c>
      <c r="H28" s="38" t="str">
        <f t="shared" si="4"/>
        <v/>
      </c>
      <c r="I28" s="13" t="str">
        <f t="shared" si="5"/>
        <v/>
      </c>
      <c r="J28" s="17" t="str">
        <f t="shared" si="6"/>
        <v/>
      </c>
      <c r="K28" s="35" t="str">
        <f t="shared" si="7"/>
        <v/>
      </c>
      <c r="L28" s="13" t="str">
        <f t="shared" si="8"/>
        <v/>
      </c>
      <c r="M28" s="21" t="str">
        <f t="shared" si="9"/>
        <v/>
      </c>
      <c r="N28" s="38" t="str">
        <f t="shared" si="10"/>
        <v/>
      </c>
      <c r="O28" s="13" t="str">
        <f t="shared" si="11"/>
        <v/>
      </c>
      <c r="P28" s="17" t="str">
        <f t="shared" si="12"/>
        <v/>
      </c>
      <c r="Q28" s="27"/>
      <c r="R28" s="24" t="str">
        <f t="shared" si="13"/>
        <v/>
      </c>
      <c r="T28" s="2" t="str">
        <f t="shared" si="14"/>
        <v/>
      </c>
      <c r="U28" s="2" t="str">
        <f t="shared" si="15"/>
        <v/>
      </c>
      <c r="V28" s="2">
        <f t="shared" si="16"/>
        <v>0</v>
      </c>
      <c r="W28" s="2" t="str">
        <f t="shared" si="17"/>
        <v/>
      </c>
    </row>
    <row r="29" spans="1:23" x14ac:dyDescent="0.2">
      <c r="A29" s="8" t="str">
        <f t="shared" si="0"/>
        <v/>
      </c>
      <c r="B29" s="16"/>
      <c r="C29" s="16"/>
      <c r="D29" s="12" t="str">
        <f>IF(A29="","",LOOKUP(A29,ink.bb!$A$2:$A$39,ink.bb!$C$2:$C$39))</f>
        <v/>
      </c>
      <c r="E29" s="35" t="str">
        <f t="shared" si="1"/>
        <v/>
      </c>
      <c r="F29" s="13" t="str">
        <f t="shared" si="2"/>
        <v/>
      </c>
      <c r="G29" s="3" t="str">
        <f t="shared" si="3"/>
        <v/>
      </c>
      <c r="H29" s="38" t="str">
        <f t="shared" si="4"/>
        <v/>
      </c>
      <c r="I29" s="13" t="str">
        <f t="shared" si="5"/>
        <v/>
      </c>
      <c r="J29" s="17" t="str">
        <f t="shared" si="6"/>
        <v/>
      </c>
      <c r="K29" s="35" t="str">
        <f t="shared" si="7"/>
        <v/>
      </c>
      <c r="L29" s="13" t="str">
        <f t="shared" si="8"/>
        <v/>
      </c>
      <c r="M29" s="21" t="str">
        <f t="shared" si="9"/>
        <v/>
      </c>
      <c r="N29" s="38" t="str">
        <f t="shared" si="10"/>
        <v/>
      </c>
      <c r="O29" s="13" t="str">
        <f t="shared" si="11"/>
        <v/>
      </c>
      <c r="P29" s="17" t="str">
        <f t="shared" si="12"/>
        <v/>
      </c>
      <c r="Q29" s="27"/>
      <c r="R29" s="24" t="str">
        <f t="shared" si="13"/>
        <v/>
      </c>
      <c r="T29" s="2" t="str">
        <f t="shared" si="14"/>
        <v/>
      </c>
      <c r="U29" s="2" t="str">
        <f t="shared" si="15"/>
        <v/>
      </c>
      <c r="V29" s="2">
        <f t="shared" si="16"/>
        <v>0</v>
      </c>
      <c r="W29" s="2" t="str">
        <f t="shared" si="17"/>
        <v/>
      </c>
    </row>
    <row r="30" spans="1:23" x14ac:dyDescent="0.2">
      <c r="A30" s="8" t="str">
        <f t="shared" si="0"/>
        <v/>
      </c>
      <c r="B30" s="16"/>
      <c r="C30" s="16"/>
      <c r="D30" s="12" t="str">
        <f>IF(A30="","",LOOKUP(A30,ink.bb!$A$2:$A$39,ink.bb!$C$2:$C$39))</f>
        <v/>
      </c>
      <c r="E30" s="35" t="str">
        <f t="shared" si="1"/>
        <v/>
      </c>
      <c r="F30" s="13" t="str">
        <f t="shared" si="2"/>
        <v/>
      </c>
      <c r="G30" s="3" t="str">
        <f t="shared" si="3"/>
        <v/>
      </c>
      <c r="H30" s="38" t="str">
        <f t="shared" si="4"/>
        <v/>
      </c>
      <c r="I30" s="13" t="str">
        <f t="shared" si="5"/>
        <v/>
      </c>
      <c r="J30" s="17" t="str">
        <f t="shared" si="6"/>
        <v/>
      </c>
      <c r="K30" s="35" t="str">
        <f t="shared" si="7"/>
        <v/>
      </c>
      <c r="L30" s="13" t="str">
        <f t="shared" si="8"/>
        <v/>
      </c>
      <c r="M30" s="21" t="str">
        <f t="shared" si="9"/>
        <v/>
      </c>
      <c r="N30" s="38" t="str">
        <f t="shared" si="10"/>
        <v/>
      </c>
      <c r="O30" s="13" t="str">
        <f t="shared" si="11"/>
        <v/>
      </c>
      <c r="P30" s="17" t="str">
        <f t="shared" si="12"/>
        <v/>
      </c>
      <c r="Q30" s="27"/>
      <c r="R30" s="24" t="str">
        <f t="shared" si="13"/>
        <v/>
      </c>
      <c r="T30" s="2" t="str">
        <f t="shared" si="14"/>
        <v/>
      </c>
      <c r="U30" s="2" t="str">
        <f t="shared" si="15"/>
        <v/>
      </c>
      <c r="V30" s="2">
        <f t="shared" si="16"/>
        <v>0</v>
      </c>
      <c r="W30" s="2" t="str">
        <f t="shared" si="17"/>
        <v/>
      </c>
    </row>
    <row r="31" spans="1:23" x14ac:dyDescent="0.2">
      <c r="A31" s="8" t="str">
        <f t="shared" si="0"/>
        <v/>
      </c>
      <c r="B31" s="16"/>
      <c r="C31" s="16"/>
      <c r="D31" s="12" t="str">
        <f>IF(A31="","",LOOKUP(A31,ink.bb!$A$2:$A$39,ink.bb!$C$2:$C$39))</f>
        <v/>
      </c>
      <c r="E31" s="35" t="str">
        <f t="shared" si="1"/>
        <v/>
      </c>
      <c r="F31" s="13" t="str">
        <f t="shared" si="2"/>
        <v/>
      </c>
      <c r="G31" s="3" t="str">
        <f t="shared" si="3"/>
        <v/>
      </c>
      <c r="H31" s="38" t="str">
        <f t="shared" si="4"/>
        <v/>
      </c>
      <c r="I31" s="13" t="str">
        <f t="shared" si="5"/>
        <v/>
      </c>
      <c r="J31" s="17" t="str">
        <f t="shared" si="6"/>
        <v/>
      </c>
      <c r="K31" s="35" t="str">
        <f t="shared" si="7"/>
        <v/>
      </c>
      <c r="L31" s="13" t="str">
        <f t="shared" si="8"/>
        <v/>
      </c>
      <c r="M31" s="21" t="str">
        <f t="shared" si="9"/>
        <v/>
      </c>
      <c r="N31" s="38" t="str">
        <f t="shared" si="10"/>
        <v/>
      </c>
      <c r="O31" s="13" t="str">
        <f t="shared" si="11"/>
        <v/>
      </c>
      <c r="P31" s="17" t="str">
        <f t="shared" si="12"/>
        <v/>
      </c>
      <c r="Q31" s="27"/>
      <c r="R31" s="24" t="str">
        <f t="shared" si="13"/>
        <v/>
      </c>
      <c r="T31" s="2" t="str">
        <f t="shared" si="14"/>
        <v/>
      </c>
      <c r="U31" s="2" t="str">
        <f t="shared" si="15"/>
        <v/>
      </c>
      <c r="V31" s="2">
        <f t="shared" si="16"/>
        <v>0</v>
      </c>
      <c r="W31" s="2" t="str">
        <f t="shared" si="17"/>
        <v/>
      </c>
    </row>
    <row r="32" spans="1:23" x14ac:dyDescent="0.2">
      <c r="A32" s="8" t="str">
        <f t="shared" si="0"/>
        <v/>
      </c>
      <c r="B32" s="16"/>
      <c r="C32" s="16"/>
      <c r="D32" s="12" t="str">
        <f>IF(A32="","",LOOKUP(A32,ink.bb!$A$2:$A$39,ink.bb!$C$2:$C$39))</f>
        <v/>
      </c>
      <c r="E32" s="35" t="str">
        <f t="shared" si="1"/>
        <v/>
      </c>
      <c r="F32" s="13" t="str">
        <f t="shared" si="2"/>
        <v/>
      </c>
      <c r="G32" s="3" t="str">
        <f t="shared" si="3"/>
        <v/>
      </c>
      <c r="H32" s="38" t="str">
        <f t="shared" si="4"/>
        <v/>
      </c>
      <c r="I32" s="13" t="str">
        <f t="shared" si="5"/>
        <v/>
      </c>
      <c r="J32" s="17" t="str">
        <f t="shared" si="6"/>
        <v/>
      </c>
      <c r="K32" s="35" t="str">
        <f t="shared" si="7"/>
        <v/>
      </c>
      <c r="L32" s="13" t="str">
        <f t="shared" si="8"/>
        <v/>
      </c>
      <c r="M32" s="21" t="str">
        <f t="shared" si="9"/>
        <v/>
      </c>
      <c r="N32" s="38" t="str">
        <f t="shared" si="10"/>
        <v/>
      </c>
      <c r="O32" s="13" t="str">
        <f t="shared" si="11"/>
        <v/>
      </c>
      <c r="P32" s="17" t="str">
        <f t="shared" si="12"/>
        <v/>
      </c>
      <c r="Q32" s="27"/>
      <c r="R32" s="24" t="str">
        <f t="shared" si="13"/>
        <v/>
      </c>
      <c r="T32" s="2" t="str">
        <f t="shared" si="14"/>
        <v/>
      </c>
      <c r="U32" s="2" t="str">
        <f t="shared" si="15"/>
        <v/>
      </c>
      <c r="V32" s="2">
        <f t="shared" si="16"/>
        <v>0</v>
      </c>
      <c r="W32" s="2" t="str">
        <f t="shared" si="17"/>
        <v/>
      </c>
    </row>
    <row r="33" spans="1:23" x14ac:dyDescent="0.2">
      <c r="A33" s="8" t="str">
        <f t="shared" si="0"/>
        <v/>
      </c>
      <c r="B33" s="16"/>
      <c r="C33" s="16"/>
      <c r="D33" s="12" t="str">
        <f>IF(A33="","",LOOKUP(A33,ink.bb!$A$2:$A$39,ink.bb!$C$2:$C$39))</f>
        <v/>
      </c>
      <c r="E33" s="35" t="str">
        <f t="shared" si="1"/>
        <v/>
      </c>
      <c r="F33" s="13" t="str">
        <f t="shared" si="2"/>
        <v/>
      </c>
      <c r="G33" s="3" t="str">
        <f t="shared" si="3"/>
        <v/>
      </c>
      <c r="H33" s="38" t="str">
        <f t="shared" si="4"/>
        <v/>
      </c>
      <c r="I33" s="13" t="str">
        <f t="shared" si="5"/>
        <v/>
      </c>
      <c r="J33" s="17" t="str">
        <f t="shared" si="6"/>
        <v/>
      </c>
      <c r="K33" s="35" t="str">
        <f t="shared" si="7"/>
        <v/>
      </c>
      <c r="L33" s="13" t="str">
        <f t="shared" si="8"/>
        <v/>
      </c>
      <c r="M33" s="21" t="str">
        <f t="shared" si="9"/>
        <v/>
      </c>
      <c r="N33" s="38" t="str">
        <f t="shared" si="10"/>
        <v/>
      </c>
      <c r="O33" s="13" t="str">
        <f t="shared" si="11"/>
        <v/>
      </c>
      <c r="P33" s="17" t="str">
        <f t="shared" si="12"/>
        <v/>
      </c>
      <c r="Q33" s="27"/>
      <c r="R33" s="24" t="str">
        <f t="shared" si="13"/>
        <v/>
      </c>
      <c r="T33" s="2" t="str">
        <f t="shared" si="14"/>
        <v/>
      </c>
      <c r="U33" s="2" t="str">
        <f t="shared" si="15"/>
        <v/>
      </c>
      <c r="V33" s="2">
        <f t="shared" si="16"/>
        <v>0</v>
      </c>
      <c r="W33" s="2" t="str">
        <f t="shared" si="17"/>
        <v/>
      </c>
    </row>
    <row r="34" spans="1:23" x14ac:dyDescent="0.2">
      <c r="A34" s="8" t="str">
        <f t="shared" si="0"/>
        <v/>
      </c>
      <c r="B34" s="16"/>
      <c r="C34" s="16"/>
      <c r="D34" s="12" t="str">
        <f>IF(A34="","",LOOKUP(A34,ink.bb!$A$2:$A$39,ink.bb!$C$2:$C$39))</f>
        <v/>
      </c>
      <c r="E34" s="35" t="str">
        <f t="shared" si="1"/>
        <v/>
      </c>
      <c r="F34" s="13" t="str">
        <f t="shared" si="2"/>
        <v/>
      </c>
      <c r="G34" s="3" t="str">
        <f t="shared" si="3"/>
        <v/>
      </c>
      <c r="H34" s="38" t="str">
        <f t="shared" si="4"/>
        <v/>
      </c>
      <c r="I34" s="13" t="str">
        <f t="shared" si="5"/>
        <v/>
      </c>
      <c r="J34" s="17" t="str">
        <f t="shared" si="6"/>
        <v/>
      </c>
      <c r="K34" s="35" t="str">
        <f t="shared" si="7"/>
        <v/>
      </c>
      <c r="L34" s="13" t="str">
        <f t="shared" si="8"/>
        <v/>
      </c>
      <c r="M34" s="21" t="str">
        <f t="shared" si="9"/>
        <v/>
      </c>
      <c r="N34" s="38" t="str">
        <f t="shared" si="10"/>
        <v/>
      </c>
      <c r="O34" s="13" t="str">
        <f t="shared" si="11"/>
        <v/>
      </c>
      <c r="P34" s="17" t="str">
        <f t="shared" si="12"/>
        <v/>
      </c>
      <c r="Q34" s="27"/>
      <c r="R34" s="24" t="str">
        <f t="shared" si="13"/>
        <v/>
      </c>
      <c r="T34" s="2" t="str">
        <f t="shared" si="14"/>
        <v/>
      </c>
      <c r="U34" s="2" t="str">
        <f t="shared" si="15"/>
        <v/>
      </c>
      <c r="V34" s="2">
        <f t="shared" si="16"/>
        <v>0</v>
      </c>
      <c r="W34" s="2" t="str">
        <f t="shared" si="17"/>
        <v/>
      </c>
    </row>
    <row r="35" spans="1:23" x14ac:dyDescent="0.2">
      <c r="A35" s="8" t="str">
        <f t="shared" si="0"/>
        <v/>
      </c>
      <c r="B35" s="16"/>
      <c r="C35" s="16"/>
      <c r="D35" s="12" t="str">
        <f>IF(A35="","",LOOKUP(A35,ink.bb!$A$2:$A$39,ink.bb!$C$2:$C$39))</f>
        <v/>
      </c>
      <c r="E35" s="35" t="str">
        <f t="shared" si="1"/>
        <v/>
      </c>
      <c r="F35" s="13" t="str">
        <f t="shared" si="2"/>
        <v/>
      </c>
      <c r="G35" s="3" t="str">
        <f t="shared" si="3"/>
        <v/>
      </c>
      <c r="H35" s="38" t="str">
        <f t="shared" si="4"/>
        <v/>
      </c>
      <c r="I35" s="13" t="str">
        <f t="shared" si="5"/>
        <v/>
      </c>
      <c r="J35" s="17" t="str">
        <f t="shared" si="6"/>
        <v/>
      </c>
      <c r="K35" s="35" t="str">
        <f t="shared" si="7"/>
        <v/>
      </c>
      <c r="L35" s="13" t="str">
        <f t="shared" si="8"/>
        <v/>
      </c>
      <c r="M35" s="21" t="str">
        <f t="shared" si="9"/>
        <v/>
      </c>
      <c r="N35" s="38" t="str">
        <f t="shared" si="10"/>
        <v/>
      </c>
      <c r="O35" s="13" t="str">
        <f t="shared" si="11"/>
        <v/>
      </c>
      <c r="P35" s="17" t="str">
        <f t="shared" si="12"/>
        <v/>
      </c>
      <c r="Q35" s="27"/>
      <c r="R35" s="24" t="str">
        <f t="shared" si="13"/>
        <v/>
      </c>
      <c r="T35" s="2" t="str">
        <f t="shared" si="14"/>
        <v/>
      </c>
      <c r="U35" s="2" t="str">
        <f t="shared" si="15"/>
        <v/>
      </c>
      <c r="V35" s="2">
        <f t="shared" si="16"/>
        <v>0</v>
      </c>
      <c r="W35" s="2" t="str">
        <f t="shared" si="17"/>
        <v/>
      </c>
    </row>
    <row r="36" spans="1:23" x14ac:dyDescent="0.2">
      <c r="A36" s="8" t="str">
        <f t="shared" si="0"/>
        <v/>
      </c>
      <c r="B36" s="16"/>
      <c r="C36" s="16"/>
      <c r="D36" s="12" t="str">
        <f>IF(A36="","",LOOKUP(A36,ink.bb!$A$2:$A$39,ink.bb!$C$2:$C$39))</f>
        <v/>
      </c>
      <c r="E36" s="35" t="str">
        <f t="shared" si="1"/>
        <v/>
      </c>
      <c r="F36" s="13" t="str">
        <f t="shared" si="2"/>
        <v/>
      </c>
      <c r="G36" s="3" t="str">
        <f t="shared" si="3"/>
        <v/>
      </c>
      <c r="H36" s="38" t="str">
        <f t="shared" si="4"/>
        <v/>
      </c>
      <c r="I36" s="13" t="str">
        <f t="shared" si="5"/>
        <v/>
      </c>
      <c r="J36" s="17" t="str">
        <f t="shared" si="6"/>
        <v/>
      </c>
      <c r="K36" s="35" t="str">
        <f t="shared" si="7"/>
        <v/>
      </c>
      <c r="L36" s="13" t="str">
        <f t="shared" si="8"/>
        <v/>
      </c>
      <c r="M36" s="21" t="str">
        <f t="shared" si="9"/>
        <v/>
      </c>
      <c r="N36" s="38" t="str">
        <f t="shared" si="10"/>
        <v/>
      </c>
      <c r="O36" s="13" t="str">
        <f t="shared" si="11"/>
        <v/>
      </c>
      <c r="P36" s="17" t="str">
        <f t="shared" si="12"/>
        <v/>
      </c>
      <c r="Q36" s="27"/>
      <c r="R36" s="24" t="str">
        <f t="shared" si="13"/>
        <v/>
      </c>
      <c r="T36" s="2" t="str">
        <f t="shared" si="14"/>
        <v/>
      </c>
      <c r="U36" s="2" t="str">
        <f t="shared" si="15"/>
        <v/>
      </c>
      <c r="V36" s="2">
        <f t="shared" si="16"/>
        <v>0</v>
      </c>
      <c r="W36" s="2" t="str">
        <f t="shared" si="17"/>
        <v/>
      </c>
    </row>
    <row r="37" spans="1:23" x14ac:dyDescent="0.2">
      <c r="A37" s="8" t="str">
        <f t="shared" si="0"/>
        <v/>
      </c>
      <c r="B37" s="16"/>
      <c r="C37" s="16"/>
      <c r="D37" s="12" t="str">
        <f>IF(A37="","",LOOKUP(A37,ink.bb!$A$2:$A$39,ink.bb!$C$2:$C$39))</f>
        <v/>
      </c>
      <c r="E37" s="35" t="str">
        <f t="shared" si="1"/>
        <v/>
      </c>
      <c r="F37" s="13" t="str">
        <f t="shared" si="2"/>
        <v/>
      </c>
      <c r="G37" s="3" t="str">
        <f t="shared" si="3"/>
        <v/>
      </c>
      <c r="H37" s="38" t="str">
        <f t="shared" si="4"/>
        <v/>
      </c>
      <c r="I37" s="13" t="str">
        <f t="shared" si="5"/>
        <v/>
      </c>
      <c r="J37" s="17" t="str">
        <f t="shared" si="6"/>
        <v/>
      </c>
      <c r="K37" s="35" t="str">
        <f t="shared" si="7"/>
        <v/>
      </c>
      <c r="L37" s="13" t="str">
        <f t="shared" si="8"/>
        <v/>
      </c>
      <c r="M37" s="21" t="str">
        <f t="shared" si="9"/>
        <v/>
      </c>
      <c r="N37" s="38" t="str">
        <f t="shared" si="10"/>
        <v/>
      </c>
      <c r="O37" s="13" t="str">
        <f t="shared" si="11"/>
        <v/>
      </c>
      <c r="P37" s="17" t="str">
        <f t="shared" si="12"/>
        <v/>
      </c>
      <c r="Q37" s="27"/>
      <c r="R37" s="24" t="str">
        <f t="shared" si="13"/>
        <v/>
      </c>
      <c r="T37" s="2" t="str">
        <f t="shared" si="14"/>
        <v/>
      </c>
      <c r="U37" s="2" t="str">
        <f t="shared" si="15"/>
        <v/>
      </c>
      <c r="V37" s="2">
        <f t="shared" si="16"/>
        <v>0</v>
      </c>
      <c r="W37" s="2" t="str">
        <f t="shared" si="17"/>
        <v/>
      </c>
    </row>
    <row r="38" spans="1:23" x14ac:dyDescent="0.2">
      <c r="A38" s="8" t="str">
        <f t="shared" si="0"/>
        <v/>
      </c>
      <c r="B38" s="16"/>
      <c r="C38" s="16"/>
      <c r="D38" s="12" t="str">
        <f>IF(A38="","",LOOKUP(A38,ink.bb!$A$2:$A$39,ink.bb!$C$2:$C$39))</f>
        <v/>
      </c>
      <c r="E38" s="35" t="str">
        <f t="shared" si="1"/>
        <v/>
      </c>
      <c r="F38" s="13" t="str">
        <f t="shared" si="2"/>
        <v/>
      </c>
      <c r="G38" s="3" t="str">
        <f t="shared" si="3"/>
        <v/>
      </c>
      <c r="H38" s="38" t="str">
        <f t="shared" si="4"/>
        <v/>
      </c>
      <c r="I38" s="13" t="str">
        <f t="shared" si="5"/>
        <v/>
      </c>
      <c r="J38" s="17" t="str">
        <f t="shared" si="6"/>
        <v/>
      </c>
      <c r="K38" s="35" t="str">
        <f t="shared" si="7"/>
        <v/>
      </c>
      <c r="L38" s="13" t="str">
        <f t="shared" si="8"/>
        <v/>
      </c>
      <c r="M38" s="21" t="str">
        <f t="shared" si="9"/>
        <v/>
      </c>
      <c r="N38" s="38" t="str">
        <f t="shared" si="10"/>
        <v/>
      </c>
      <c r="O38" s="13" t="str">
        <f t="shared" si="11"/>
        <v/>
      </c>
      <c r="P38" s="17" t="str">
        <f t="shared" si="12"/>
        <v/>
      </c>
      <c r="Q38" s="27"/>
      <c r="R38" s="24" t="str">
        <f t="shared" si="13"/>
        <v/>
      </c>
      <c r="T38" s="2" t="str">
        <f t="shared" si="14"/>
        <v/>
      </c>
      <c r="U38" s="2" t="str">
        <f t="shared" si="15"/>
        <v/>
      </c>
      <c r="V38" s="2">
        <f t="shared" si="16"/>
        <v>0</v>
      </c>
      <c r="W38" s="2" t="str">
        <f t="shared" si="17"/>
        <v/>
      </c>
    </row>
    <row r="39" spans="1:23" x14ac:dyDescent="0.2">
      <c r="A39" s="8" t="str">
        <f t="shared" si="0"/>
        <v/>
      </c>
      <c r="B39" s="16"/>
      <c r="C39" s="16"/>
      <c r="D39" s="12" t="str">
        <f>IF(A39="","",LOOKUP(A39,ink.bb!$A$2:$A$39,ink.bb!$C$2:$C$39))</f>
        <v/>
      </c>
      <c r="E39" s="35" t="str">
        <f t="shared" si="1"/>
        <v/>
      </c>
      <c r="F39" s="13" t="str">
        <f t="shared" si="2"/>
        <v/>
      </c>
      <c r="G39" s="3" t="str">
        <f t="shared" si="3"/>
        <v/>
      </c>
      <c r="H39" s="38" t="str">
        <f t="shared" si="4"/>
        <v/>
      </c>
      <c r="I39" s="13" t="str">
        <f t="shared" si="5"/>
        <v/>
      </c>
      <c r="J39" s="17" t="str">
        <f t="shared" si="6"/>
        <v/>
      </c>
      <c r="K39" s="35" t="str">
        <f t="shared" si="7"/>
        <v/>
      </c>
      <c r="L39" s="13" t="str">
        <f t="shared" si="8"/>
        <v/>
      </c>
      <c r="M39" s="21" t="str">
        <f t="shared" si="9"/>
        <v/>
      </c>
      <c r="N39" s="38" t="str">
        <f t="shared" si="10"/>
        <v/>
      </c>
      <c r="O39" s="13" t="str">
        <f t="shared" si="11"/>
        <v/>
      </c>
      <c r="P39" s="17" t="str">
        <f t="shared" si="12"/>
        <v/>
      </c>
      <c r="Q39" s="27"/>
      <c r="R39" s="24" t="str">
        <f t="shared" si="13"/>
        <v/>
      </c>
      <c r="T39" s="2" t="str">
        <f t="shared" si="14"/>
        <v/>
      </c>
      <c r="U39" s="2" t="str">
        <f t="shared" si="15"/>
        <v/>
      </c>
      <c r="V39" s="2">
        <f t="shared" si="16"/>
        <v>0</v>
      </c>
      <c r="W39" s="2" t="str">
        <f t="shared" si="17"/>
        <v/>
      </c>
    </row>
    <row r="40" spans="1:23" ht="13.5" thickBot="1" x14ac:dyDescent="0.25">
      <c r="A40" s="8" t="str">
        <f t="shared" si="0"/>
        <v/>
      </c>
      <c r="B40" s="16"/>
      <c r="C40" s="16"/>
      <c r="D40" s="12" t="str">
        <f>IF(A40="","",LOOKUP(A40,ink.bb!$A$2:$A$39,ink.bb!$C$2:$C$39))</f>
        <v/>
      </c>
      <c r="E40" s="36" t="str">
        <f t="shared" si="1"/>
        <v/>
      </c>
      <c r="F40" s="14" t="str">
        <f t="shared" si="2"/>
        <v/>
      </c>
      <c r="G40" s="4" t="str">
        <f t="shared" si="3"/>
        <v/>
      </c>
      <c r="H40" s="39" t="str">
        <f t="shared" si="4"/>
        <v/>
      </c>
      <c r="I40" s="14" t="str">
        <f t="shared" si="5"/>
        <v/>
      </c>
      <c r="J40" s="18" t="str">
        <f t="shared" si="6"/>
        <v/>
      </c>
      <c r="K40" s="36" t="str">
        <f t="shared" si="7"/>
        <v/>
      </c>
      <c r="L40" s="14" t="str">
        <f t="shared" si="8"/>
        <v/>
      </c>
      <c r="M40" s="22" t="str">
        <f t="shared" si="9"/>
        <v/>
      </c>
      <c r="N40" s="39" t="str">
        <f t="shared" si="10"/>
        <v/>
      </c>
      <c r="O40" s="14" t="str">
        <f t="shared" si="11"/>
        <v/>
      </c>
      <c r="P40" s="18" t="str">
        <f t="shared" si="12"/>
        <v/>
      </c>
      <c r="Q40" s="28"/>
      <c r="R40" s="25" t="str">
        <f t="shared" si="13"/>
        <v/>
      </c>
      <c r="T40" s="2" t="str">
        <f t="shared" si="14"/>
        <v/>
      </c>
      <c r="U40" s="2" t="str">
        <f t="shared" si="15"/>
        <v/>
      </c>
      <c r="V40" s="2">
        <f t="shared" si="16"/>
        <v>0</v>
      </c>
      <c r="W40" s="2" t="str">
        <f t="shared" si="17"/>
        <v/>
      </c>
    </row>
    <row r="41" spans="1:23" ht="13.5" thickBot="1" x14ac:dyDescent="0.25">
      <c r="A41" s="6"/>
      <c r="B41" s="23">
        <f>SUM(B14:B40)</f>
        <v>0</v>
      </c>
      <c r="C41" s="23">
        <f>SUM(C14:C40)</f>
        <v>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19">
        <f>SUM(R14:R40)</f>
        <v>0</v>
      </c>
    </row>
    <row r="42" spans="1:23" x14ac:dyDescent="0.2">
      <c r="A42" s="6"/>
      <c r="B42" s="6"/>
      <c r="C42" s="6"/>
      <c r="D42" s="6"/>
      <c r="E42" s="6"/>
      <c r="F42" s="6"/>
      <c r="G42" s="6"/>
      <c r="H42" s="6" t="s">
        <v>30</v>
      </c>
      <c r="I42" s="6"/>
      <c r="J42" s="6"/>
      <c r="K42" s="6"/>
      <c r="L42" s="6"/>
      <c r="M42" s="45" t="str">
        <f>IF(C8="","",LOOKUP(C8,A14:A40,R14:R40))</f>
        <v/>
      </c>
      <c r="N42" s="6"/>
      <c r="O42" s="6"/>
      <c r="P42" s="6"/>
      <c r="Q42" s="6"/>
      <c r="R42" s="6"/>
    </row>
    <row r="43" spans="1:23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</sheetData>
  <sheetProtection algorithmName="SHA-512" hashValue="DlCwh3DZlhL1SVWi4qA2BKxONHOePMvpwlG8EypRGJMIaXSwqZAapopWgVbmMi2e82lKuUeh3egMspPiF7VVzA==" saltValue="u7PCpwqulGrmb40PlOPDLA==" spinCount="100000" sheet="1" objects="1" scenarios="1"/>
  <mergeCells count="21">
    <mergeCell ref="A7:B7"/>
    <mergeCell ref="C3:F3"/>
    <mergeCell ref="C4:F4"/>
    <mergeCell ref="C5:F5"/>
    <mergeCell ref="A3:B3"/>
    <mergeCell ref="A4:B4"/>
    <mergeCell ref="A5:B5"/>
    <mergeCell ref="T12:U12"/>
    <mergeCell ref="K12:P12"/>
    <mergeCell ref="A8:B8"/>
    <mergeCell ref="E8:I8"/>
    <mergeCell ref="B11:D11"/>
    <mergeCell ref="B12:C12"/>
    <mergeCell ref="E9:I9"/>
    <mergeCell ref="E12:J12"/>
    <mergeCell ref="N13:P13"/>
    <mergeCell ref="J6:K6"/>
    <mergeCell ref="E13:G13"/>
    <mergeCell ref="H13:J13"/>
    <mergeCell ref="K13:M13"/>
    <mergeCell ref="E7:I7"/>
  </mergeCells>
  <phoneticPr fontId="3" type="noConversion"/>
  <pageMargins left="0.19685039370078741" right="0.19685039370078741" top="0.39370078740157483" bottom="0.19685039370078741" header="0.51181102362204722" footer="0.51181102362204722"/>
  <pageSetup paperSize="9" orientation="landscape" horizontalDpi="0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CBABC-BCD7-4EDE-98FD-C6E72BE25144}">
  <dimension ref="A1:C39"/>
  <sheetViews>
    <sheetView workbookViewId="0">
      <selection activeCell="F31" sqref="F31"/>
    </sheetView>
  </sheetViews>
  <sheetFormatPr defaultRowHeight="12.75" x14ac:dyDescent="0.2"/>
  <sheetData>
    <row r="1" spans="1:3" x14ac:dyDescent="0.2">
      <c r="A1" s="1" t="s">
        <v>5</v>
      </c>
      <c r="B1" s="1" t="s">
        <v>9</v>
      </c>
      <c r="C1" t="s">
        <v>10</v>
      </c>
    </row>
    <row r="2" spans="1:3" x14ac:dyDescent="0.2">
      <c r="A2" s="1">
        <v>1995</v>
      </c>
      <c r="B2" s="2">
        <v>36000</v>
      </c>
      <c r="C2" s="2">
        <f>SUM(B2*7.5)</f>
        <v>270000</v>
      </c>
    </row>
    <row r="3" spans="1:3" x14ac:dyDescent="0.2">
      <c r="A3" s="1">
        <v>1996</v>
      </c>
      <c r="B3" s="2">
        <v>36800</v>
      </c>
      <c r="C3" s="2">
        <f t="shared" ref="C3:C39" si="0">SUM(B3*7.5)</f>
        <v>276000</v>
      </c>
    </row>
    <row r="4" spans="1:3" x14ac:dyDescent="0.2">
      <c r="A4" s="1">
        <v>1997</v>
      </c>
      <c r="B4" s="2">
        <v>37000</v>
      </c>
      <c r="C4" s="2">
        <f t="shared" si="0"/>
        <v>277500</v>
      </c>
    </row>
    <row r="5" spans="1:3" x14ac:dyDescent="0.2">
      <c r="A5" s="1">
        <v>1998</v>
      </c>
      <c r="B5" s="2">
        <v>37100</v>
      </c>
      <c r="C5" s="2">
        <f t="shared" si="0"/>
        <v>278250</v>
      </c>
    </row>
    <row r="6" spans="1:3" x14ac:dyDescent="0.2">
      <c r="A6" s="1">
        <v>1999</v>
      </c>
      <c r="B6" s="2">
        <v>37200</v>
      </c>
      <c r="C6" s="2">
        <f t="shared" si="0"/>
        <v>279000</v>
      </c>
    </row>
    <row r="7" spans="1:3" x14ac:dyDescent="0.2">
      <c r="A7" s="1">
        <v>2000</v>
      </c>
      <c r="B7" s="2">
        <v>37300</v>
      </c>
      <c r="C7" s="2">
        <f t="shared" si="0"/>
        <v>279750</v>
      </c>
    </row>
    <row r="8" spans="1:3" x14ac:dyDescent="0.2">
      <c r="A8" s="1">
        <v>2001</v>
      </c>
      <c r="B8" s="2">
        <v>37700</v>
      </c>
      <c r="C8" s="2">
        <f t="shared" si="0"/>
        <v>282750</v>
      </c>
    </row>
    <row r="9" spans="1:3" x14ac:dyDescent="0.2">
      <c r="A9" s="1">
        <v>2002</v>
      </c>
      <c r="B9" s="2">
        <v>38700</v>
      </c>
      <c r="C9" s="2">
        <f t="shared" si="0"/>
        <v>290250</v>
      </c>
    </row>
    <row r="10" spans="1:3" x14ac:dyDescent="0.2">
      <c r="A10" s="1">
        <v>2003</v>
      </c>
      <c r="B10" s="2">
        <v>40900</v>
      </c>
      <c r="C10" s="2">
        <f t="shared" si="0"/>
        <v>306750</v>
      </c>
    </row>
    <row r="11" spans="1:3" x14ac:dyDescent="0.2">
      <c r="A11" s="1">
        <v>2004</v>
      </c>
      <c r="B11" s="2">
        <v>42300</v>
      </c>
      <c r="C11" s="2">
        <f t="shared" si="0"/>
        <v>317250</v>
      </c>
    </row>
    <row r="12" spans="1:3" x14ac:dyDescent="0.2">
      <c r="A12" s="1">
        <v>2005</v>
      </c>
      <c r="B12" s="2">
        <v>43300</v>
      </c>
      <c r="C12" s="2">
        <f t="shared" si="0"/>
        <v>324750</v>
      </c>
    </row>
    <row r="13" spans="1:3" x14ac:dyDescent="0.2">
      <c r="A13" s="1">
        <v>2006</v>
      </c>
      <c r="B13" s="2">
        <v>44500</v>
      </c>
      <c r="C13" s="2">
        <f t="shared" si="0"/>
        <v>333750</v>
      </c>
    </row>
    <row r="14" spans="1:3" x14ac:dyDescent="0.2">
      <c r="A14" s="1">
        <v>2007</v>
      </c>
      <c r="B14" s="2">
        <v>45900</v>
      </c>
      <c r="C14" s="2">
        <f t="shared" si="0"/>
        <v>344250</v>
      </c>
    </row>
    <row r="15" spans="1:3" x14ac:dyDescent="0.2">
      <c r="A15" s="1">
        <v>2008</v>
      </c>
      <c r="B15" s="2">
        <v>48000</v>
      </c>
      <c r="C15" s="2">
        <f t="shared" si="0"/>
        <v>360000</v>
      </c>
    </row>
    <row r="16" spans="1:3" x14ac:dyDescent="0.2">
      <c r="A16" s="1">
        <v>2009</v>
      </c>
      <c r="B16" s="2">
        <v>50900</v>
      </c>
      <c r="C16" s="2">
        <f t="shared" si="0"/>
        <v>381750</v>
      </c>
    </row>
    <row r="17" spans="1:3" x14ac:dyDescent="0.2">
      <c r="A17" s="1">
        <v>2010</v>
      </c>
      <c r="B17" s="2">
        <v>51100</v>
      </c>
      <c r="C17" s="2">
        <f t="shared" si="0"/>
        <v>383250</v>
      </c>
    </row>
    <row r="18" spans="1:3" x14ac:dyDescent="0.2">
      <c r="A18" s="1">
        <v>2011</v>
      </c>
      <c r="B18" s="2">
        <v>52100</v>
      </c>
      <c r="C18" s="2">
        <f t="shared" si="0"/>
        <v>390750</v>
      </c>
    </row>
    <row r="19" spans="1:3" x14ac:dyDescent="0.2">
      <c r="A19" s="1">
        <v>2012</v>
      </c>
      <c r="B19" s="2">
        <v>54600</v>
      </c>
      <c r="C19" s="2">
        <f t="shared" si="0"/>
        <v>409500</v>
      </c>
    </row>
    <row r="20" spans="1:3" x14ac:dyDescent="0.2">
      <c r="A20" s="1">
        <v>2013</v>
      </c>
      <c r="B20" s="2">
        <v>56600</v>
      </c>
      <c r="C20" s="2">
        <f t="shared" si="0"/>
        <v>424500</v>
      </c>
    </row>
    <row r="21" spans="1:3" x14ac:dyDescent="0.2">
      <c r="A21" s="1">
        <v>2014</v>
      </c>
      <c r="B21" s="2">
        <v>56900</v>
      </c>
      <c r="C21" s="2">
        <f t="shared" si="0"/>
        <v>426750</v>
      </c>
    </row>
    <row r="22" spans="1:3" x14ac:dyDescent="0.2">
      <c r="A22" s="1">
        <v>2015</v>
      </c>
      <c r="B22" s="2">
        <v>58100</v>
      </c>
      <c r="C22" s="2">
        <f t="shared" si="0"/>
        <v>435750</v>
      </c>
    </row>
    <row r="23" spans="1:3" x14ac:dyDescent="0.2">
      <c r="A23" s="1">
        <v>2016</v>
      </c>
      <c r="B23" s="2">
        <v>59300</v>
      </c>
      <c r="C23" s="2">
        <f t="shared" si="0"/>
        <v>444750</v>
      </c>
    </row>
    <row r="24" spans="1:3" x14ac:dyDescent="0.2">
      <c r="A24" s="1">
        <v>2017</v>
      </c>
      <c r="B24" s="2">
        <v>61500</v>
      </c>
      <c r="C24" s="2">
        <f t="shared" si="0"/>
        <v>461250</v>
      </c>
    </row>
    <row r="25" spans="1:3" x14ac:dyDescent="0.2">
      <c r="A25" s="1">
        <v>2018</v>
      </c>
      <c r="B25" s="2">
        <v>62500</v>
      </c>
      <c r="C25" s="2">
        <f t="shared" si="0"/>
        <v>468750</v>
      </c>
    </row>
    <row r="26" spans="1:3" x14ac:dyDescent="0.2">
      <c r="A26" s="1">
        <v>2019</v>
      </c>
      <c r="B26" s="2">
        <v>64400</v>
      </c>
      <c r="C26" s="2">
        <f t="shared" si="0"/>
        <v>483000</v>
      </c>
    </row>
    <row r="27" spans="1:3" x14ac:dyDescent="0.2">
      <c r="A27" s="1">
        <v>2020</v>
      </c>
      <c r="B27" s="2">
        <v>66800</v>
      </c>
      <c r="C27" s="2">
        <f t="shared" si="0"/>
        <v>501000</v>
      </c>
    </row>
    <row r="28" spans="1:3" x14ac:dyDescent="0.2">
      <c r="A28" s="1">
        <v>2021</v>
      </c>
      <c r="B28" s="2">
        <v>68200</v>
      </c>
      <c r="C28" s="2">
        <f t="shared" si="0"/>
        <v>511500</v>
      </c>
    </row>
    <row r="29" spans="1:3" x14ac:dyDescent="0.2">
      <c r="A29" s="1">
        <v>2022</v>
      </c>
      <c r="B29" s="2">
        <v>71000</v>
      </c>
      <c r="C29" s="2">
        <f t="shared" si="0"/>
        <v>532500</v>
      </c>
    </row>
    <row r="30" spans="1:3" x14ac:dyDescent="0.2">
      <c r="A30" s="1">
        <v>2023</v>
      </c>
      <c r="B30" s="2">
        <v>74300</v>
      </c>
      <c r="C30" s="2">
        <f t="shared" si="0"/>
        <v>557250</v>
      </c>
    </row>
    <row r="31" spans="1:3" x14ac:dyDescent="0.2">
      <c r="A31" s="1">
        <v>2024</v>
      </c>
      <c r="B31" s="2">
        <v>76200</v>
      </c>
      <c r="C31" s="2">
        <f t="shared" si="0"/>
        <v>571500</v>
      </c>
    </row>
    <row r="32" spans="1:3" x14ac:dyDescent="0.2">
      <c r="A32" s="1">
        <v>2025</v>
      </c>
      <c r="B32" s="2">
        <v>80600</v>
      </c>
      <c r="C32" s="2">
        <f t="shared" si="0"/>
        <v>604500</v>
      </c>
    </row>
    <row r="33" spans="1:3" x14ac:dyDescent="0.2">
      <c r="A33" s="1">
        <v>2026</v>
      </c>
      <c r="B33" s="2"/>
      <c r="C33" s="2">
        <f t="shared" si="0"/>
        <v>0</v>
      </c>
    </row>
    <row r="34" spans="1:3" x14ac:dyDescent="0.2">
      <c r="A34" s="1">
        <v>2027</v>
      </c>
      <c r="B34" s="2"/>
      <c r="C34" s="2">
        <f t="shared" si="0"/>
        <v>0</v>
      </c>
    </row>
    <row r="35" spans="1:3" x14ac:dyDescent="0.2">
      <c r="A35" s="1">
        <v>2028</v>
      </c>
      <c r="B35" s="2"/>
      <c r="C35" s="2">
        <f t="shared" si="0"/>
        <v>0</v>
      </c>
    </row>
    <row r="36" spans="1:3" x14ac:dyDescent="0.2">
      <c r="A36" s="1">
        <v>2029</v>
      </c>
      <c r="B36" s="2"/>
      <c r="C36" s="2">
        <f t="shared" si="0"/>
        <v>0</v>
      </c>
    </row>
    <row r="37" spans="1:3" x14ac:dyDescent="0.2">
      <c r="A37" s="1">
        <v>2030</v>
      </c>
      <c r="B37" s="2"/>
      <c r="C37" s="2">
        <f t="shared" si="0"/>
        <v>0</v>
      </c>
    </row>
    <row r="38" spans="1:3" x14ac:dyDescent="0.2">
      <c r="A38" s="1">
        <v>2031</v>
      </c>
      <c r="B38" s="2"/>
      <c r="C38" s="2">
        <f t="shared" si="0"/>
        <v>0</v>
      </c>
    </row>
    <row r="39" spans="1:3" x14ac:dyDescent="0.2">
      <c r="A39" s="1">
        <v>2032</v>
      </c>
      <c r="B39" s="2"/>
      <c r="C39" s="2">
        <f t="shared" si="0"/>
        <v>0</v>
      </c>
    </row>
  </sheetData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E07B7-9D60-46E7-A0CF-003929D4610A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ink.bb</vt:lpstr>
      <vt:lpstr>Blad3</vt:lpstr>
    </vt:vector>
  </TitlesOfParts>
  <Company>Lotsholmen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</dc:creator>
  <cp:lastModifiedBy>Bexar, Pia</cp:lastModifiedBy>
  <cp:lastPrinted>2024-05-18T15:47:18Z</cp:lastPrinted>
  <dcterms:created xsi:type="dcterms:W3CDTF">2024-05-04T10:58:54Z</dcterms:created>
  <dcterms:modified xsi:type="dcterms:W3CDTF">2024-12-16T08:57:31Z</dcterms:modified>
</cp:coreProperties>
</file>