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Hemsida\2. Skadereglerare\Kalkyler (inkomstförlust och pension)\Allmän pension\2025\"/>
    </mc:Choice>
  </mc:AlternateContent>
  <xr:revisionPtr revIDLastSave="0" documentId="8_{FF414F35-1D7D-43C6-AC54-16B64AFD7533}" xr6:coauthVersionLast="47" xr6:coauthVersionMax="47" xr10:uidLastSave="{00000000-0000-0000-0000-000000000000}"/>
  <bookViews>
    <workbookView xWindow="-120" yWindow="-120" windowWidth="29040" windowHeight="15720" xr2:uid="{8F3537F5-7426-4541-9574-5C7F372FD86E}"/>
  </bookViews>
  <sheets>
    <sheet name="Kalkyl 1-3" sheetId="1" r:id="rId1"/>
    <sheet name="Kalkyl 4-6" sheetId="2" r:id="rId2"/>
    <sheet name="Kalkyl 7-9" sheetId="3" r:id="rId3"/>
    <sheet name="Kalkyl 10-12" sheetId="4" r:id="rId4"/>
    <sheet name="Kalkyl 13-15" sheetId="5" r:id="rId5"/>
    <sheet name="Kalkyl 16-18" sheetId="6" r:id="rId6"/>
    <sheet name="Kalkyl 1-3 beräkning" sheetId="8" r:id="rId7"/>
    <sheet name="Kalkyl 4-6 beräkning" sheetId="10" r:id="rId8"/>
    <sheet name="Kalkyl 7-9 beräkning" sheetId="11" r:id="rId9"/>
    <sheet name="Kalkyl 10-12 beräkning" sheetId="12" r:id="rId10"/>
    <sheet name="Kalkyl 13-15 beräkning" sheetId="13" r:id="rId11"/>
    <sheet name="Kalkyl 16-18 beräkning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6" l="1"/>
  <c r="I43" i="6"/>
  <c r="Z38" i="6"/>
  <c r="P38" i="14" s="1"/>
  <c r="S38" i="6"/>
  <c r="L38" i="6"/>
  <c r="D37" i="6"/>
  <c r="Z33" i="6"/>
  <c r="D33" i="6"/>
  <c r="AA32" i="6"/>
  <c r="AA35" i="6" s="1"/>
  <c r="Z32" i="6"/>
  <c r="Z35" i="6" s="1"/>
  <c r="T32" i="6"/>
  <c r="T33" i="6" s="1"/>
  <c r="T34" i="6"/>
  <c r="S32" i="6"/>
  <c r="S33" i="6" s="1"/>
  <c r="M32" i="6"/>
  <c r="M34" i="6" s="1"/>
  <c r="N36" i="6" s="1"/>
  <c r="L32" i="6"/>
  <c r="L34" i="6"/>
  <c r="AI31" i="6"/>
  <c r="AH31" i="6"/>
  <c r="Z28" i="6"/>
  <c r="P28" i="14" s="1"/>
  <c r="S28" i="6"/>
  <c r="L28" i="6"/>
  <c r="I28" i="6"/>
  <c r="AA22" i="6"/>
  <c r="AA24" i="6" s="1"/>
  <c r="Z22" i="6"/>
  <c r="Z23" i="6" s="1"/>
  <c r="P23" i="14" s="1"/>
  <c r="T22" i="6"/>
  <c r="T25" i="6" s="1"/>
  <c r="S22" i="6"/>
  <c r="S25" i="6"/>
  <c r="M22" i="6"/>
  <c r="M23" i="6" s="1"/>
  <c r="L22" i="6"/>
  <c r="L25" i="6" s="1"/>
  <c r="D22" i="6"/>
  <c r="Z18" i="6"/>
  <c r="P18" i="14"/>
  <c r="S18" i="6"/>
  <c r="L18" i="6"/>
  <c r="D18" i="6"/>
  <c r="I13" i="6"/>
  <c r="AA12" i="6"/>
  <c r="AA14" i="6"/>
  <c r="Z12" i="6"/>
  <c r="Z15" i="6"/>
  <c r="T12" i="6"/>
  <c r="T14" i="6" s="1"/>
  <c r="S17" i="6" s="1"/>
  <c r="S12" i="6"/>
  <c r="S13" i="6"/>
  <c r="M12" i="6"/>
  <c r="M14" i="6"/>
  <c r="L12" i="6"/>
  <c r="L15" i="6"/>
  <c r="Z8" i="6"/>
  <c r="S8" i="6"/>
  <c r="L8" i="6"/>
  <c r="D7" i="6"/>
  <c r="AA2" i="6"/>
  <c r="AA4" i="6"/>
  <c r="Z2" i="6"/>
  <c r="Z4" i="6"/>
  <c r="T2" i="6"/>
  <c r="S2" i="6"/>
  <c r="S5" i="6"/>
  <c r="M2" i="6"/>
  <c r="M4" i="6"/>
  <c r="L2" i="6"/>
  <c r="L4" i="6"/>
  <c r="N5" i="6" s="1"/>
  <c r="I2" i="6"/>
  <c r="D48" i="5"/>
  <c r="I43" i="5"/>
  <c r="Z38" i="5"/>
  <c r="Q38" i="13" s="1"/>
  <c r="S38" i="5"/>
  <c r="J38" i="13" s="1"/>
  <c r="L38" i="5"/>
  <c r="D37" i="5"/>
  <c r="T35" i="5"/>
  <c r="D33" i="5"/>
  <c r="AA32" i="5"/>
  <c r="AA35" i="5"/>
  <c r="Z32" i="5"/>
  <c r="Z35" i="5"/>
  <c r="T32" i="5"/>
  <c r="T33" i="5"/>
  <c r="S32" i="5"/>
  <c r="M32" i="5"/>
  <c r="M34" i="5"/>
  <c r="M36" i="5" s="1"/>
  <c r="L32" i="5"/>
  <c r="L34" i="5"/>
  <c r="AI31" i="5"/>
  <c r="AH31" i="5"/>
  <c r="Z28" i="5"/>
  <c r="S28" i="5"/>
  <c r="J28" i="13" s="1"/>
  <c r="L28" i="5"/>
  <c r="I28" i="5"/>
  <c r="T25" i="5"/>
  <c r="AA22" i="5"/>
  <c r="AA24" i="5"/>
  <c r="Z22" i="5"/>
  <c r="T22" i="5"/>
  <c r="T24" i="5"/>
  <c r="K24" i="13" s="1"/>
  <c r="S22" i="5"/>
  <c r="S25" i="5"/>
  <c r="M22" i="5"/>
  <c r="M23" i="5"/>
  <c r="L22" i="5"/>
  <c r="D22" i="5"/>
  <c r="Z18" i="5"/>
  <c r="Q18" i="13" s="1"/>
  <c r="S18" i="5"/>
  <c r="J18" i="13" s="1"/>
  <c r="L18" i="5"/>
  <c r="D18" i="5"/>
  <c r="I13" i="5"/>
  <c r="AA12" i="5"/>
  <c r="AA14" i="5" s="1"/>
  <c r="AA16" i="5" s="1"/>
  <c r="Z12" i="5"/>
  <c r="Z13" i="5" s="1"/>
  <c r="T12" i="5"/>
  <c r="T14" i="5"/>
  <c r="K14" i="13" s="1"/>
  <c r="S12" i="5"/>
  <c r="S15" i="5"/>
  <c r="M12" i="5"/>
  <c r="L12" i="5"/>
  <c r="L13" i="5" s="1"/>
  <c r="Z8" i="5"/>
  <c r="S8" i="5"/>
  <c r="J8" i="13" s="1"/>
  <c r="L8" i="5"/>
  <c r="C8" i="13"/>
  <c r="D7" i="5"/>
  <c r="AA2" i="5"/>
  <c r="AA4" i="5"/>
  <c r="Z2" i="5"/>
  <c r="T2" i="5"/>
  <c r="T5" i="5" s="1"/>
  <c r="S2" i="5"/>
  <c r="S4" i="5" s="1"/>
  <c r="S5" i="5"/>
  <c r="M2" i="5"/>
  <c r="M4" i="5"/>
  <c r="L2" i="5"/>
  <c r="I2" i="5"/>
  <c r="D48" i="4"/>
  <c r="I43" i="4"/>
  <c r="Z38" i="4"/>
  <c r="S38" i="4"/>
  <c r="L38" i="4"/>
  <c r="D37" i="4"/>
  <c r="D33" i="4"/>
  <c r="AA32" i="4"/>
  <c r="AA35" i="4"/>
  <c r="Z32" i="4"/>
  <c r="T32" i="4"/>
  <c r="T34" i="4"/>
  <c r="S32" i="4"/>
  <c r="S33" i="4" s="1"/>
  <c r="S35" i="4"/>
  <c r="M32" i="4"/>
  <c r="M34" i="4"/>
  <c r="L32" i="4"/>
  <c r="AI31" i="4"/>
  <c r="AH31" i="4"/>
  <c r="Z28" i="4"/>
  <c r="S28" i="4"/>
  <c r="L28" i="4"/>
  <c r="B28" i="12"/>
  <c r="I28" i="4"/>
  <c r="AA22" i="4"/>
  <c r="AA24" i="4"/>
  <c r="Z22" i="4"/>
  <c r="Z24" i="4" s="1"/>
  <c r="AB25" i="4" s="1"/>
  <c r="T22" i="4"/>
  <c r="T24" i="4" s="1"/>
  <c r="S22" i="4"/>
  <c r="S23" i="4"/>
  <c r="M22" i="4"/>
  <c r="M24" i="4"/>
  <c r="L22" i="4"/>
  <c r="D22" i="4"/>
  <c r="Z18" i="4"/>
  <c r="S18" i="4"/>
  <c r="L18" i="4"/>
  <c r="B18" i="12" s="1"/>
  <c r="D18" i="4"/>
  <c r="S15" i="4"/>
  <c r="I13" i="4"/>
  <c r="AA12" i="4"/>
  <c r="AA14" i="4" s="1"/>
  <c r="AA15" i="4"/>
  <c r="Z12" i="4"/>
  <c r="Z14" i="4"/>
  <c r="T12" i="4"/>
  <c r="S12" i="4"/>
  <c r="S14" i="4" s="1"/>
  <c r="M12" i="4"/>
  <c r="M14" i="4"/>
  <c r="L12" i="4"/>
  <c r="L14" i="4"/>
  <c r="Z8" i="4"/>
  <c r="P8" i="12" s="1"/>
  <c r="S8" i="4"/>
  <c r="I8" i="12"/>
  <c r="L8" i="4"/>
  <c r="B8" i="12"/>
  <c r="D7" i="4"/>
  <c r="AA2" i="4"/>
  <c r="AA4" i="4"/>
  <c r="Z2" i="4"/>
  <c r="T2" i="4"/>
  <c r="T4" i="4" s="1"/>
  <c r="T6" i="4" s="1"/>
  <c r="S2" i="4"/>
  <c r="S5" i="4"/>
  <c r="I5" i="12" s="1"/>
  <c r="M2" i="4"/>
  <c r="M5" i="4"/>
  <c r="L2" i="4"/>
  <c r="I2" i="4"/>
  <c r="D48" i="3"/>
  <c r="I43" i="3"/>
  <c r="Z38" i="3"/>
  <c r="Q38" i="11" s="1"/>
  <c r="S38" i="3"/>
  <c r="J38" i="11"/>
  <c r="L38" i="3"/>
  <c r="C38" i="11"/>
  <c r="D37" i="3"/>
  <c r="D33" i="3"/>
  <c r="AA32" i="3"/>
  <c r="Z32" i="3"/>
  <c r="Z35" i="3"/>
  <c r="Q35" i="11" s="1"/>
  <c r="T32" i="3"/>
  <c r="T34" i="3"/>
  <c r="S32" i="3"/>
  <c r="S33" i="3"/>
  <c r="M32" i="3"/>
  <c r="L32" i="3"/>
  <c r="L34" i="3"/>
  <c r="AI31" i="3"/>
  <c r="AH31" i="3"/>
  <c r="Z28" i="3"/>
  <c r="S28" i="3"/>
  <c r="L28" i="3"/>
  <c r="C28" i="11" s="1"/>
  <c r="I28" i="3"/>
  <c r="AA22" i="3"/>
  <c r="AA24" i="3" s="1"/>
  <c r="AA26" i="3" s="1"/>
  <c r="Z22" i="3"/>
  <c r="Z24" i="3"/>
  <c r="T22" i="3"/>
  <c r="T24" i="3"/>
  <c r="S22" i="3"/>
  <c r="S24" i="3" s="1"/>
  <c r="M22" i="3"/>
  <c r="M23" i="3" s="1"/>
  <c r="L22" i="3"/>
  <c r="L23" i="3"/>
  <c r="D22" i="3"/>
  <c r="Z18" i="3"/>
  <c r="S18" i="3"/>
  <c r="L18" i="3"/>
  <c r="C18" i="11" s="1"/>
  <c r="D18" i="3"/>
  <c r="Z14" i="3"/>
  <c r="L14" i="3"/>
  <c r="N15" i="3"/>
  <c r="L13" i="3"/>
  <c r="I13" i="3"/>
  <c r="AA12" i="3"/>
  <c r="AA14" i="3"/>
  <c r="AA16" i="3" s="1"/>
  <c r="Z12" i="3"/>
  <c r="Z13" i="3" s="1"/>
  <c r="Z15" i="3"/>
  <c r="T12" i="3"/>
  <c r="T14" i="3" s="1"/>
  <c r="S12" i="3"/>
  <c r="S14" i="3" s="1"/>
  <c r="M12" i="3"/>
  <c r="M14" i="3"/>
  <c r="L12" i="3"/>
  <c r="L15" i="3"/>
  <c r="Z8" i="3"/>
  <c r="S8" i="3"/>
  <c r="L8" i="3"/>
  <c r="C8" i="11" s="1"/>
  <c r="D7" i="3"/>
  <c r="AA2" i="3"/>
  <c r="AA4" i="3"/>
  <c r="Z2" i="3"/>
  <c r="T2" i="3"/>
  <c r="T5" i="3" s="1"/>
  <c r="S2" i="3"/>
  <c r="S5" i="3" s="1"/>
  <c r="S4" i="3"/>
  <c r="M2" i="3"/>
  <c r="M5" i="3"/>
  <c r="L2" i="3"/>
  <c r="I2" i="3"/>
  <c r="D48" i="2"/>
  <c r="I43" i="2"/>
  <c r="Z38" i="2"/>
  <c r="S38" i="2"/>
  <c r="I38" i="10"/>
  <c r="L38" i="2"/>
  <c r="D37" i="2"/>
  <c r="S34" i="2"/>
  <c r="S36" i="2" s="1"/>
  <c r="U35" i="2"/>
  <c r="D33" i="2"/>
  <c r="AA32" i="2"/>
  <c r="Z32" i="2"/>
  <c r="Z35" i="2"/>
  <c r="T32" i="2"/>
  <c r="S32" i="2"/>
  <c r="S33" i="2" s="1"/>
  <c r="S35" i="2"/>
  <c r="M32" i="2"/>
  <c r="M35" i="2"/>
  <c r="L32" i="2"/>
  <c r="L34" i="2"/>
  <c r="AI31" i="2"/>
  <c r="AH31" i="2"/>
  <c r="Z28" i="2"/>
  <c r="P28" i="10"/>
  <c r="S28" i="2"/>
  <c r="L28" i="2"/>
  <c r="B28" i="10" s="1"/>
  <c r="I28" i="2"/>
  <c r="M25" i="2"/>
  <c r="C25" i="10" s="1"/>
  <c r="AA22" i="2"/>
  <c r="AA24" i="2" s="1"/>
  <c r="Z22" i="2"/>
  <c r="Z24" i="2"/>
  <c r="T22" i="2"/>
  <c r="T23" i="2"/>
  <c r="J23" i="10"/>
  <c r="S22" i="2"/>
  <c r="S25" i="2"/>
  <c r="M22" i="2"/>
  <c r="M23" i="2"/>
  <c r="L22" i="2"/>
  <c r="D22" i="2"/>
  <c r="Z18" i="2"/>
  <c r="P18" i="10" s="1"/>
  <c r="S18" i="2"/>
  <c r="L18" i="2"/>
  <c r="B18" i="10" s="1"/>
  <c r="D18" i="2"/>
  <c r="AA15" i="2"/>
  <c r="AA14" i="2"/>
  <c r="AB16" i="2"/>
  <c r="I13" i="2"/>
  <c r="AA12" i="2"/>
  <c r="AA13" i="2"/>
  <c r="Z12" i="2"/>
  <c r="T12" i="2"/>
  <c r="T14" i="2"/>
  <c r="S12" i="2"/>
  <c r="S13" i="2" s="1"/>
  <c r="S15" i="2"/>
  <c r="M12" i="2"/>
  <c r="M15" i="2"/>
  <c r="L12" i="2"/>
  <c r="L14" i="2" s="1"/>
  <c r="L16" i="2" s="1"/>
  <c r="Z8" i="2"/>
  <c r="S8" i="2"/>
  <c r="S10" i="2" s="1"/>
  <c r="L8" i="2"/>
  <c r="D7" i="2"/>
  <c r="T5" i="2"/>
  <c r="AA2" i="2"/>
  <c r="AA4" i="2" s="1"/>
  <c r="AB6" i="2" s="1"/>
  <c r="Z2" i="2"/>
  <c r="Z3" i="2" s="1"/>
  <c r="Z4" i="2"/>
  <c r="AB5" i="2" s="1"/>
  <c r="T2" i="2"/>
  <c r="T3" i="2" s="1"/>
  <c r="T4" i="2"/>
  <c r="T6" i="2"/>
  <c r="S2" i="2"/>
  <c r="S4" i="2"/>
  <c r="M2" i="2"/>
  <c r="M4" i="2"/>
  <c r="L2" i="2"/>
  <c r="I2" i="2"/>
  <c r="D48" i="1"/>
  <c r="I43" i="1"/>
  <c r="D37" i="1"/>
  <c r="I13" i="1"/>
  <c r="Y31" i="14"/>
  <c r="X31" i="14"/>
  <c r="Z31" i="13"/>
  <c r="Y31" i="13"/>
  <c r="P38" i="12"/>
  <c r="Y31" i="12"/>
  <c r="X31" i="12"/>
  <c r="Z31" i="11"/>
  <c r="Y31" i="11"/>
  <c r="Y31" i="10"/>
  <c r="X31" i="10"/>
  <c r="Y31" i="8"/>
  <c r="X31" i="8"/>
  <c r="I38" i="14"/>
  <c r="B38" i="14"/>
  <c r="I28" i="14"/>
  <c r="B28" i="14"/>
  <c r="I18" i="14"/>
  <c r="B18" i="14"/>
  <c r="I8" i="14"/>
  <c r="C38" i="13"/>
  <c r="C18" i="13"/>
  <c r="Q8" i="13"/>
  <c r="I38" i="12"/>
  <c r="B38" i="12"/>
  <c r="P28" i="12"/>
  <c r="I18" i="12"/>
  <c r="J28" i="11"/>
  <c r="Q18" i="11"/>
  <c r="J8" i="11"/>
  <c r="P38" i="10"/>
  <c r="I28" i="10"/>
  <c r="I18" i="10"/>
  <c r="P8" i="10"/>
  <c r="I8" i="10"/>
  <c r="Z38" i="1"/>
  <c r="P38" i="8"/>
  <c r="Z28" i="1"/>
  <c r="P28" i="8" s="1"/>
  <c r="Z18" i="1"/>
  <c r="P18" i="8" s="1"/>
  <c r="AA32" i="1"/>
  <c r="AA33" i="1" s="1"/>
  <c r="Z32" i="1"/>
  <c r="P32" i="8"/>
  <c r="P33" i="8" s="1"/>
  <c r="AA22" i="1"/>
  <c r="AA25" i="1"/>
  <c r="Z22" i="1"/>
  <c r="AA12" i="1"/>
  <c r="Q12" i="8" s="1"/>
  <c r="Z12" i="1"/>
  <c r="Z14" i="1" s="1"/>
  <c r="AB15" i="1" s="1"/>
  <c r="Z8" i="1"/>
  <c r="P8" i="8" s="1"/>
  <c r="AA2" i="1"/>
  <c r="AA5" i="1" s="1"/>
  <c r="Q5" i="8" s="1"/>
  <c r="Z2" i="1"/>
  <c r="Z4" i="1"/>
  <c r="Z6" i="1" s="1"/>
  <c r="D33" i="1"/>
  <c r="I2" i="1"/>
  <c r="I28" i="1"/>
  <c r="D22" i="1"/>
  <c r="D7" i="1"/>
  <c r="L2" i="1"/>
  <c r="L4" i="1" s="1"/>
  <c r="S38" i="1"/>
  <c r="I38" i="8" s="1"/>
  <c r="S28" i="1"/>
  <c r="I28" i="8" s="1"/>
  <c r="S18" i="1"/>
  <c r="I18" i="8" s="1"/>
  <c r="S8" i="1"/>
  <c r="I8" i="8" s="1"/>
  <c r="T32" i="1"/>
  <c r="T33" i="1" s="1"/>
  <c r="J33" i="8" s="1"/>
  <c r="S32" i="1"/>
  <c r="S34" i="1" s="1"/>
  <c r="T22" i="1"/>
  <c r="T25" i="1" s="1"/>
  <c r="S22" i="1"/>
  <c r="S25" i="1" s="1"/>
  <c r="I25" i="8" s="1"/>
  <c r="T12" i="1"/>
  <c r="T14" i="1" s="1"/>
  <c r="T16" i="1" s="1"/>
  <c r="S12" i="1"/>
  <c r="I12" i="8" s="1"/>
  <c r="T2" i="1"/>
  <c r="T3" i="1" s="1"/>
  <c r="S2" i="1"/>
  <c r="S4" i="1"/>
  <c r="U5" i="1" s="1"/>
  <c r="L38" i="1"/>
  <c r="B38" i="8" s="1"/>
  <c r="M32" i="1"/>
  <c r="M33" i="1" s="1"/>
  <c r="C33" i="8" s="1"/>
  <c r="L32" i="1"/>
  <c r="L35" i="1" s="1"/>
  <c r="B35" i="8" s="1"/>
  <c r="L28" i="1"/>
  <c r="B28" i="8"/>
  <c r="M22" i="1"/>
  <c r="L22" i="1"/>
  <c r="L23" i="1" s="1"/>
  <c r="B23" i="8" s="1"/>
  <c r="L18" i="1"/>
  <c r="B18" i="8" s="1"/>
  <c r="M12" i="1"/>
  <c r="M13" i="1" s="1"/>
  <c r="L12" i="1"/>
  <c r="L15" i="1" s="1"/>
  <c r="L8" i="1"/>
  <c r="B8" i="8" s="1"/>
  <c r="AI31" i="1"/>
  <c r="AH31" i="1"/>
  <c r="M2" i="1"/>
  <c r="M3" i="1"/>
  <c r="D18" i="1"/>
  <c r="L13" i="6"/>
  <c r="T35" i="6"/>
  <c r="S15" i="3"/>
  <c r="S24" i="4"/>
  <c r="S26" i="4" s="1"/>
  <c r="S23" i="5"/>
  <c r="J23" i="13" s="1"/>
  <c r="M25" i="4"/>
  <c r="M27" i="4" s="1"/>
  <c r="T23" i="5"/>
  <c r="Z33" i="5"/>
  <c r="T4" i="6"/>
  <c r="Z23" i="2"/>
  <c r="P23" i="10" s="1"/>
  <c r="L13" i="4"/>
  <c r="B13" i="12"/>
  <c r="AA23" i="5"/>
  <c r="T34" i="5"/>
  <c r="T23" i="6"/>
  <c r="M24" i="2"/>
  <c r="N26" i="2" s="1"/>
  <c r="T24" i="6"/>
  <c r="U26" i="6" s="1"/>
  <c r="T24" i="2"/>
  <c r="U26" i="2" s="1"/>
  <c r="S34" i="6"/>
  <c r="M3" i="4"/>
  <c r="M3" i="3"/>
  <c r="M4" i="3"/>
  <c r="N6" i="3"/>
  <c r="Z13" i="6"/>
  <c r="Z3" i="6"/>
  <c r="Z14" i="6"/>
  <c r="S14" i="6"/>
  <c r="S15" i="6"/>
  <c r="S23" i="6"/>
  <c r="I23" i="14" s="1"/>
  <c r="S35" i="6"/>
  <c r="L14" i="6"/>
  <c r="M3" i="6"/>
  <c r="C3" i="14"/>
  <c r="L3" i="6"/>
  <c r="AA3" i="5"/>
  <c r="AA5" i="5"/>
  <c r="R5" i="13" s="1"/>
  <c r="U26" i="5"/>
  <c r="T26" i="5"/>
  <c r="S13" i="5"/>
  <c r="S34" i="5"/>
  <c r="S36" i="5" s="1"/>
  <c r="S39" i="5" s="1"/>
  <c r="S14" i="5"/>
  <c r="M3" i="5"/>
  <c r="AA23" i="4"/>
  <c r="Q23" i="12"/>
  <c r="I24" i="12"/>
  <c r="K25" i="12" s="1"/>
  <c r="T25" i="4"/>
  <c r="T33" i="4"/>
  <c r="J33" i="12" s="1"/>
  <c r="S25" i="4"/>
  <c r="S34" i="4"/>
  <c r="S36" i="4"/>
  <c r="S39" i="4" s="1"/>
  <c r="T35" i="4"/>
  <c r="J35" i="12" s="1"/>
  <c r="T5" i="4"/>
  <c r="M4" i="4"/>
  <c r="N6" i="4"/>
  <c r="M23" i="4"/>
  <c r="AA5" i="3"/>
  <c r="R5" i="11"/>
  <c r="Z16" i="3"/>
  <c r="Z33" i="3"/>
  <c r="Q33" i="11"/>
  <c r="Q32" i="11"/>
  <c r="AA3" i="3"/>
  <c r="R3" i="11"/>
  <c r="J4" i="11"/>
  <c r="L5" i="11" s="1"/>
  <c r="T15" i="3"/>
  <c r="T25" i="3"/>
  <c r="S34" i="3"/>
  <c r="S36" i="3"/>
  <c r="S39" i="3" s="1"/>
  <c r="S35" i="3"/>
  <c r="J35" i="11" s="1"/>
  <c r="T35" i="3"/>
  <c r="K35" i="11"/>
  <c r="T23" i="3"/>
  <c r="T33" i="3"/>
  <c r="K33" i="11" s="1"/>
  <c r="AA33" i="2"/>
  <c r="Q33" i="10" s="1"/>
  <c r="S14" i="2"/>
  <c r="S16" i="2" s="1"/>
  <c r="S5" i="2"/>
  <c r="I5" i="10"/>
  <c r="M34" i="2"/>
  <c r="N36" i="2" s="1"/>
  <c r="M13" i="2"/>
  <c r="C13" i="10"/>
  <c r="C16" i="10" s="1"/>
  <c r="M33" i="2"/>
  <c r="M14" i="2"/>
  <c r="N16" i="2" s="1"/>
  <c r="Q4" i="14"/>
  <c r="R6" i="14"/>
  <c r="AB6" i="6"/>
  <c r="AA6" i="6"/>
  <c r="AB16" i="6"/>
  <c r="AA16" i="6"/>
  <c r="Z20" i="6"/>
  <c r="Q14" i="14"/>
  <c r="B25" i="14"/>
  <c r="I25" i="14"/>
  <c r="L6" i="6"/>
  <c r="L9" i="6"/>
  <c r="N6" i="6"/>
  <c r="M6" i="6"/>
  <c r="L10" i="6" s="1"/>
  <c r="L17" i="6"/>
  <c r="N16" i="6"/>
  <c r="M16" i="6"/>
  <c r="L20" i="6" s="1"/>
  <c r="Z10" i="6"/>
  <c r="B15" i="14"/>
  <c r="U16" i="6"/>
  <c r="J14" i="14"/>
  <c r="T16" i="6"/>
  <c r="P35" i="14"/>
  <c r="M36" i="6"/>
  <c r="L40" i="6" s="1"/>
  <c r="Z7" i="6"/>
  <c r="AC5" i="6" s="1"/>
  <c r="AB5" i="6"/>
  <c r="Z6" i="6"/>
  <c r="P15" i="14"/>
  <c r="S3" i="6"/>
  <c r="I3" i="14"/>
  <c r="S4" i="6"/>
  <c r="L5" i="6"/>
  <c r="M13" i="6"/>
  <c r="T15" i="6"/>
  <c r="S24" i="6"/>
  <c r="U36" i="6"/>
  <c r="B8" i="14"/>
  <c r="I35" i="14"/>
  <c r="Z5" i="6"/>
  <c r="T13" i="6"/>
  <c r="J13" i="14" s="1"/>
  <c r="AA23" i="6"/>
  <c r="Q23" i="14" s="1"/>
  <c r="M25" i="6"/>
  <c r="L35" i="6"/>
  <c r="AA3" i="6"/>
  <c r="AA5" i="6"/>
  <c r="M15" i="6"/>
  <c r="M35" i="6"/>
  <c r="M37" i="6" s="1"/>
  <c r="M5" i="6"/>
  <c r="AA33" i="6"/>
  <c r="AA13" i="6"/>
  <c r="Q13" i="14"/>
  <c r="L24" i="6"/>
  <c r="AA25" i="6"/>
  <c r="L33" i="6"/>
  <c r="Z34" i="6"/>
  <c r="U15" i="6"/>
  <c r="T6" i="6"/>
  <c r="AA15" i="6"/>
  <c r="L23" i="6"/>
  <c r="B23" i="14" s="1"/>
  <c r="M24" i="6"/>
  <c r="M33" i="6"/>
  <c r="AA34" i="6"/>
  <c r="Q35" i="13"/>
  <c r="R4" i="13"/>
  <c r="AB6" i="5"/>
  <c r="AA6" i="5"/>
  <c r="AB16" i="5"/>
  <c r="Z20" i="5"/>
  <c r="T16" i="5"/>
  <c r="S20" i="5" s="1"/>
  <c r="U16" i="5"/>
  <c r="N35" i="5"/>
  <c r="L36" i="5"/>
  <c r="L39" i="5" s="1"/>
  <c r="J25" i="13"/>
  <c r="N36" i="5"/>
  <c r="L40" i="5"/>
  <c r="N6" i="5"/>
  <c r="M6" i="5"/>
  <c r="L10" i="5"/>
  <c r="AB26" i="5"/>
  <c r="AA26" i="5"/>
  <c r="L5" i="5"/>
  <c r="T15" i="5"/>
  <c r="K15" i="13" s="1"/>
  <c r="S24" i="5"/>
  <c r="V26" i="5" s="1"/>
  <c r="T3" i="5"/>
  <c r="K3" i="13" s="1"/>
  <c r="T4" i="5"/>
  <c r="M5" i="5"/>
  <c r="Z23" i="5"/>
  <c r="Q23" i="13" s="1"/>
  <c r="L25" i="5"/>
  <c r="AA33" i="5"/>
  <c r="Q28" i="13"/>
  <c r="Z5" i="5"/>
  <c r="T13" i="5"/>
  <c r="M25" i="5"/>
  <c r="L35" i="5"/>
  <c r="M15" i="5"/>
  <c r="M35" i="5"/>
  <c r="AA13" i="5"/>
  <c r="Z15" i="5"/>
  <c r="AA25" i="5"/>
  <c r="L33" i="5"/>
  <c r="C33" i="13"/>
  <c r="Z34" i="5"/>
  <c r="Q34" i="13"/>
  <c r="S35" i="13"/>
  <c r="AA15" i="5"/>
  <c r="M24" i="5"/>
  <c r="M33" i="5"/>
  <c r="AA34" i="5"/>
  <c r="U6" i="4"/>
  <c r="J4" i="12"/>
  <c r="K6" i="12"/>
  <c r="C5" i="12"/>
  <c r="AB15" i="4"/>
  <c r="Z16" i="4"/>
  <c r="Z19" i="4"/>
  <c r="N26" i="4"/>
  <c r="M26" i="4"/>
  <c r="L30" i="4"/>
  <c r="Q35" i="12"/>
  <c r="N16" i="4"/>
  <c r="AA6" i="4"/>
  <c r="Z10" i="4"/>
  <c r="AB6" i="4"/>
  <c r="Q15" i="12"/>
  <c r="P24" i="12"/>
  <c r="R25" i="12"/>
  <c r="Z26" i="4"/>
  <c r="Z29" i="4" s="1"/>
  <c r="T26" i="4"/>
  <c r="U26" i="4"/>
  <c r="N15" i="4"/>
  <c r="L16" i="4"/>
  <c r="L19" i="4" s="1"/>
  <c r="AB26" i="4"/>
  <c r="AA26" i="4"/>
  <c r="Z30" i="4"/>
  <c r="N36" i="4"/>
  <c r="M36" i="4"/>
  <c r="L40" i="4" s="1"/>
  <c r="C34" i="12"/>
  <c r="D36" i="12" s="1"/>
  <c r="S3" i="4"/>
  <c r="S4" i="4"/>
  <c r="L5" i="4"/>
  <c r="M13" i="4"/>
  <c r="T23" i="4"/>
  <c r="J23" i="12"/>
  <c r="I35" i="12"/>
  <c r="P18" i="12"/>
  <c r="T3" i="4"/>
  <c r="J3" i="12"/>
  <c r="S13" i="4"/>
  <c r="Z23" i="4"/>
  <c r="P23" i="12" s="1"/>
  <c r="L25" i="4"/>
  <c r="B25" i="12" s="1"/>
  <c r="AA33" i="4"/>
  <c r="Q33" i="12" s="1"/>
  <c r="L15" i="4"/>
  <c r="AA3" i="4"/>
  <c r="AA5" i="4"/>
  <c r="Z13" i="4"/>
  <c r="M15" i="4"/>
  <c r="Z25" i="4"/>
  <c r="M35" i="4"/>
  <c r="AA13" i="4"/>
  <c r="Q13" i="12" s="1"/>
  <c r="Z15" i="4"/>
  <c r="AA25" i="4"/>
  <c r="L33" i="4"/>
  <c r="B33" i="12" s="1"/>
  <c r="I28" i="12"/>
  <c r="M33" i="4"/>
  <c r="C33" i="12"/>
  <c r="AA34" i="4"/>
  <c r="Q34" i="12"/>
  <c r="AB25" i="3"/>
  <c r="Z26" i="3"/>
  <c r="Z29" i="3" s="1"/>
  <c r="Q24" i="11"/>
  <c r="S25" i="11" s="1"/>
  <c r="AB6" i="3"/>
  <c r="AA6" i="3"/>
  <c r="AA7" i="3"/>
  <c r="C15" i="11"/>
  <c r="AB26" i="3"/>
  <c r="Z30" i="3"/>
  <c r="U36" i="3"/>
  <c r="T36" i="3"/>
  <c r="N16" i="3"/>
  <c r="M16" i="3"/>
  <c r="L20" i="3" s="1"/>
  <c r="S16" i="3"/>
  <c r="J14" i="11"/>
  <c r="L15" i="11" s="1"/>
  <c r="U15" i="3"/>
  <c r="T16" i="3"/>
  <c r="S20" i="3" s="1"/>
  <c r="J20" i="11" s="1"/>
  <c r="N35" i="3"/>
  <c r="T26" i="3"/>
  <c r="S30" i="3"/>
  <c r="U26" i="3"/>
  <c r="K24" i="11"/>
  <c r="L26" i="11" s="1"/>
  <c r="D5" i="11"/>
  <c r="Q15" i="11"/>
  <c r="AB16" i="3"/>
  <c r="Z20" i="3"/>
  <c r="T3" i="3"/>
  <c r="T4" i="3"/>
  <c r="S13" i="3"/>
  <c r="J13" i="11" s="1"/>
  <c r="L16" i="3"/>
  <c r="L19" i="3" s="1"/>
  <c r="L17" i="3"/>
  <c r="O15" i="3" s="1"/>
  <c r="P15" i="3" s="1"/>
  <c r="Z19" i="3"/>
  <c r="Z23" i="3"/>
  <c r="Q23" i="11" s="1"/>
  <c r="L25" i="3"/>
  <c r="C25" i="11" s="1"/>
  <c r="Z5" i="3"/>
  <c r="T13" i="3"/>
  <c r="K13" i="11" s="1"/>
  <c r="AA23" i="3"/>
  <c r="R23" i="11" s="1"/>
  <c r="M25" i="3"/>
  <c r="L35" i="3"/>
  <c r="S7" i="3"/>
  <c r="M15" i="3"/>
  <c r="Z25" i="3"/>
  <c r="M35" i="3"/>
  <c r="M13" i="3"/>
  <c r="D13" i="11"/>
  <c r="L4" i="3"/>
  <c r="AA13" i="3"/>
  <c r="R13" i="11"/>
  <c r="L24" i="3"/>
  <c r="AA25" i="3"/>
  <c r="L33" i="3"/>
  <c r="C33" i="11" s="1"/>
  <c r="Z34" i="3"/>
  <c r="Q34" i="11" s="1"/>
  <c r="AA15" i="3"/>
  <c r="M24" i="3"/>
  <c r="AA34" i="3"/>
  <c r="R34" i="11" s="1"/>
  <c r="S37" i="3"/>
  <c r="V35" i="3" s="1"/>
  <c r="W35" i="3"/>
  <c r="Q28" i="11"/>
  <c r="U5" i="2"/>
  <c r="N35" i="2"/>
  <c r="L36" i="2"/>
  <c r="B36" i="10" s="1"/>
  <c r="B34" i="10"/>
  <c r="D35" i="10" s="1"/>
  <c r="C35" i="10"/>
  <c r="Z6" i="2"/>
  <c r="Z7" i="2"/>
  <c r="I35" i="10"/>
  <c r="Q4" i="10"/>
  <c r="AA6" i="2"/>
  <c r="Z10" i="2"/>
  <c r="P35" i="10"/>
  <c r="I25" i="10"/>
  <c r="N6" i="2"/>
  <c r="M6" i="2"/>
  <c r="L10" i="2" s="1"/>
  <c r="N15" i="2"/>
  <c r="L19" i="2"/>
  <c r="AB25" i="2"/>
  <c r="Z26" i="2"/>
  <c r="Z29" i="2" s="1"/>
  <c r="U6" i="2"/>
  <c r="M3" i="2"/>
  <c r="V6" i="2"/>
  <c r="W6" i="2" s="1"/>
  <c r="Z9" i="2"/>
  <c r="L13" i="2"/>
  <c r="B13" i="10" s="1"/>
  <c r="S23" i="2"/>
  <c r="T25" i="2"/>
  <c r="T26" i="2"/>
  <c r="S30" i="2"/>
  <c r="J4" i="10"/>
  <c r="S3" i="2"/>
  <c r="T15" i="2"/>
  <c r="S19" i="2"/>
  <c r="S24" i="2"/>
  <c r="Z33" i="2"/>
  <c r="S39" i="2"/>
  <c r="T13" i="2"/>
  <c r="J13" i="10" s="1"/>
  <c r="L15" i="2"/>
  <c r="B15" i="10"/>
  <c r="M26" i="2"/>
  <c r="L35" i="2"/>
  <c r="L37" i="2"/>
  <c r="M36" i="2"/>
  <c r="U15" i="2"/>
  <c r="B8" i="10"/>
  <c r="AA3" i="2"/>
  <c r="AA5" i="2"/>
  <c r="Z13" i="2"/>
  <c r="P13" i="10" s="1"/>
  <c r="Z25" i="2"/>
  <c r="M5" i="2"/>
  <c r="I14" i="10"/>
  <c r="AA16" i="2"/>
  <c r="Z20" i="2" s="1"/>
  <c r="L33" i="2"/>
  <c r="B33" i="10"/>
  <c r="Z34" i="2"/>
  <c r="P34" i="10"/>
  <c r="J2" i="14"/>
  <c r="Q2" i="13"/>
  <c r="C32" i="13"/>
  <c r="B2" i="12"/>
  <c r="R32" i="11"/>
  <c r="C23" i="11"/>
  <c r="D3" i="11"/>
  <c r="P22" i="10"/>
  <c r="Q22" i="10"/>
  <c r="C2" i="10"/>
  <c r="C3" i="10"/>
  <c r="C32" i="10"/>
  <c r="B2" i="10"/>
  <c r="I32" i="10"/>
  <c r="C32" i="11"/>
  <c r="D2" i="11"/>
  <c r="J2" i="11"/>
  <c r="J22" i="11"/>
  <c r="Q12" i="11"/>
  <c r="R22" i="11"/>
  <c r="R2" i="11"/>
  <c r="B22" i="12"/>
  <c r="C2" i="12"/>
  <c r="B12" i="12"/>
  <c r="Q12" i="12"/>
  <c r="P32" i="12"/>
  <c r="Q32" i="12"/>
  <c r="J22" i="12"/>
  <c r="J12" i="12"/>
  <c r="D2" i="13"/>
  <c r="D22" i="13"/>
  <c r="R22" i="13"/>
  <c r="Q32" i="13"/>
  <c r="Q22" i="13"/>
  <c r="K2" i="13"/>
  <c r="K23" i="13"/>
  <c r="J22" i="13"/>
  <c r="B32" i="14"/>
  <c r="C12" i="14"/>
  <c r="C32" i="14"/>
  <c r="P32" i="14"/>
  <c r="P12" i="14"/>
  <c r="P2" i="14"/>
  <c r="Q32" i="14"/>
  <c r="Q2" i="14"/>
  <c r="Q12" i="14"/>
  <c r="P22" i="14"/>
  <c r="Q22" i="14"/>
  <c r="J32" i="14"/>
  <c r="J12" i="14"/>
  <c r="I22" i="14"/>
  <c r="I12" i="14"/>
  <c r="J22" i="14"/>
  <c r="I32" i="14"/>
  <c r="I2" i="14"/>
  <c r="C22" i="14"/>
  <c r="B22" i="14"/>
  <c r="B12" i="14"/>
  <c r="C2" i="14"/>
  <c r="B2" i="14"/>
  <c r="R32" i="13"/>
  <c r="R33" i="13"/>
  <c r="R12" i="13"/>
  <c r="R2" i="13"/>
  <c r="K32" i="13"/>
  <c r="K33" i="13" s="1"/>
  <c r="J32" i="13"/>
  <c r="K22" i="13"/>
  <c r="K12" i="13"/>
  <c r="J12" i="13"/>
  <c r="J2" i="13"/>
  <c r="C22" i="13"/>
  <c r="C12" i="13"/>
  <c r="D32" i="13"/>
  <c r="D12" i="13"/>
  <c r="C2" i="13"/>
  <c r="Q22" i="12"/>
  <c r="P22" i="12"/>
  <c r="P12" i="12"/>
  <c r="Q2" i="12"/>
  <c r="P2" i="12"/>
  <c r="J32" i="12"/>
  <c r="I32" i="12"/>
  <c r="I22" i="12"/>
  <c r="I12" i="12"/>
  <c r="J2" i="12"/>
  <c r="I2" i="12"/>
  <c r="C32" i="12"/>
  <c r="B32" i="12"/>
  <c r="C23" i="12"/>
  <c r="C22" i="12"/>
  <c r="C12" i="12"/>
  <c r="Q22" i="11"/>
  <c r="R12" i="11"/>
  <c r="Q2" i="11"/>
  <c r="K32" i="11"/>
  <c r="K22" i="11"/>
  <c r="K12" i="11"/>
  <c r="J12" i="11"/>
  <c r="K2" i="11"/>
  <c r="D32" i="11"/>
  <c r="D22" i="11"/>
  <c r="C22" i="11"/>
  <c r="D12" i="11"/>
  <c r="C12" i="11"/>
  <c r="C2" i="11"/>
  <c r="Q32" i="10"/>
  <c r="P32" i="10"/>
  <c r="Q12" i="10"/>
  <c r="P12" i="10"/>
  <c r="Q2" i="10"/>
  <c r="P2" i="10"/>
  <c r="J22" i="10"/>
  <c r="I22" i="10"/>
  <c r="J12" i="10"/>
  <c r="I12" i="10"/>
  <c r="J2" i="10"/>
  <c r="I2" i="10"/>
  <c r="B32" i="10"/>
  <c r="C22" i="10"/>
  <c r="B22" i="10"/>
  <c r="C12" i="10"/>
  <c r="B12" i="10"/>
  <c r="R16" i="14"/>
  <c r="S6" i="13"/>
  <c r="J32" i="11"/>
  <c r="K15" i="10"/>
  <c r="J15" i="13"/>
  <c r="R6" i="10"/>
  <c r="C33" i="14"/>
  <c r="J33" i="11"/>
  <c r="J24" i="11"/>
  <c r="L25" i="11" s="1"/>
  <c r="Q33" i="14"/>
  <c r="Q35" i="14"/>
  <c r="J23" i="14"/>
  <c r="I33" i="14"/>
  <c r="J5" i="12"/>
  <c r="Q14" i="11"/>
  <c r="S15" i="11"/>
  <c r="AA15" i="1"/>
  <c r="Q15" i="8" s="1"/>
  <c r="AA23" i="1"/>
  <c r="Q23" i="8" s="1"/>
  <c r="AA13" i="1"/>
  <c r="Q13" i="8" s="1"/>
  <c r="P14" i="14"/>
  <c r="R15" i="14" s="1"/>
  <c r="Q3" i="14"/>
  <c r="J25" i="14"/>
  <c r="B33" i="14"/>
  <c r="R3" i="13"/>
  <c r="K25" i="13"/>
  <c r="J25" i="12"/>
  <c r="I33" i="12"/>
  <c r="I23" i="12"/>
  <c r="I25" i="12"/>
  <c r="I15" i="12"/>
  <c r="K25" i="11"/>
  <c r="J34" i="11"/>
  <c r="L35" i="11"/>
  <c r="K15" i="11"/>
  <c r="K23" i="11"/>
  <c r="J25" i="10"/>
  <c r="Z3" i="1"/>
  <c r="AH34" i="1" s="1"/>
  <c r="AA14" i="1"/>
  <c r="Q14" i="8" s="1"/>
  <c r="T24" i="1"/>
  <c r="U26" i="1" s="1"/>
  <c r="B32" i="8"/>
  <c r="M25" i="1"/>
  <c r="C25" i="8" s="1"/>
  <c r="L24" i="1"/>
  <c r="B24" i="8"/>
  <c r="I33" i="10"/>
  <c r="AA35" i="1"/>
  <c r="AA34" i="1"/>
  <c r="AA36" i="1" s="1"/>
  <c r="Q32" i="8"/>
  <c r="Q22" i="8"/>
  <c r="P12" i="8"/>
  <c r="Q2" i="8"/>
  <c r="T23" i="1"/>
  <c r="J23" i="8" s="1"/>
  <c r="I22" i="8"/>
  <c r="S24" i="1"/>
  <c r="I24" i="8" s="1"/>
  <c r="K25" i="8" s="1"/>
  <c r="I2" i="8"/>
  <c r="C32" i="8"/>
  <c r="C34" i="8" s="1"/>
  <c r="B22" i="8"/>
  <c r="L25" i="1"/>
  <c r="B25" i="8" s="1"/>
  <c r="C12" i="8"/>
  <c r="C13" i="8" s="1"/>
  <c r="B12" i="8"/>
  <c r="C2" i="8"/>
  <c r="C4" i="8" s="1"/>
  <c r="P33" i="10"/>
  <c r="I23" i="10"/>
  <c r="C33" i="10"/>
  <c r="AA24" i="1"/>
  <c r="Q24" i="8" s="1"/>
  <c r="R26" i="8" s="1"/>
  <c r="Z15" i="1"/>
  <c r="Z13" i="1"/>
  <c r="P13" i="8" s="1"/>
  <c r="P2" i="8"/>
  <c r="J32" i="8"/>
  <c r="J35" i="8" s="1"/>
  <c r="T35" i="1"/>
  <c r="I32" i="8"/>
  <c r="J22" i="8"/>
  <c r="S23" i="1"/>
  <c r="I23" i="8"/>
  <c r="J12" i="8"/>
  <c r="J13" i="8" s="1"/>
  <c r="J14" i="8"/>
  <c r="K16" i="8" s="1"/>
  <c r="J2" i="8"/>
  <c r="J3" i="8" s="1"/>
  <c r="T34" i="1"/>
  <c r="S35" i="1"/>
  <c r="I35" i="8" s="1"/>
  <c r="S33" i="1"/>
  <c r="I33" i="8"/>
  <c r="P34" i="8"/>
  <c r="P35" i="8"/>
  <c r="M34" i="1"/>
  <c r="M36" i="1" s="1"/>
  <c r="M35" i="1"/>
  <c r="L33" i="1"/>
  <c r="B33" i="8" s="1"/>
  <c r="L34" i="1"/>
  <c r="B34" i="8" s="1"/>
  <c r="D35" i="8" s="1"/>
  <c r="K5" i="13"/>
  <c r="D3" i="13"/>
  <c r="C3" i="12"/>
  <c r="K5" i="11"/>
  <c r="Q3" i="10"/>
  <c r="Q5" i="10"/>
  <c r="J5" i="10"/>
  <c r="I4" i="10"/>
  <c r="K5" i="10"/>
  <c r="Z5" i="1"/>
  <c r="P5" i="8" s="1"/>
  <c r="M5" i="1"/>
  <c r="P4" i="14"/>
  <c r="R5" i="14"/>
  <c r="C4" i="14"/>
  <c r="I5" i="14"/>
  <c r="C14" i="14"/>
  <c r="D16" i="14" s="1"/>
  <c r="I15" i="14"/>
  <c r="C23" i="14"/>
  <c r="J33" i="14"/>
  <c r="B13" i="14"/>
  <c r="P33" i="14"/>
  <c r="J35" i="14"/>
  <c r="C13" i="14"/>
  <c r="I13" i="14"/>
  <c r="P3" i="14"/>
  <c r="X34" i="14" s="1"/>
  <c r="P13" i="14"/>
  <c r="P34" i="14"/>
  <c r="K26" i="13"/>
  <c r="D4" i="13"/>
  <c r="J5" i="13"/>
  <c r="R14" i="13"/>
  <c r="D23" i="13"/>
  <c r="C13" i="13"/>
  <c r="Q33" i="13"/>
  <c r="J13" i="13"/>
  <c r="C25" i="13"/>
  <c r="K13" i="13"/>
  <c r="R23" i="13"/>
  <c r="Q13" i="13"/>
  <c r="R13" i="13"/>
  <c r="Q4" i="12"/>
  <c r="R6" i="12" s="1"/>
  <c r="C13" i="12"/>
  <c r="I13" i="12"/>
  <c r="P13" i="12"/>
  <c r="P25" i="12"/>
  <c r="Q3" i="12"/>
  <c r="D4" i="11"/>
  <c r="R4" i="11"/>
  <c r="S6" i="11" s="1"/>
  <c r="D14" i="11"/>
  <c r="R14" i="11"/>
  <c r="S16" i="11"/>
  <c r="J15" i="11"/>
  <c r="D23" i="11"/>
  <c r="C13" i="11"/>
  <c r="K3" i="11"/>
  <c r="Q13" i="11"/>
  <c r="P4" i="10"/>
  <c r="R5" i="10" s="1"/>
  <c r="B14" i="10"/>
  <c r="Q14" i="10"/>
  <c r="R16" i="10" s="1"/>
  <c r="I15" i="10"/>
  <c r="C23" i="10"/>
  <c r="I13" i="10"/>
  <c r="B35" i="10"/>
  <c r="J3" i="10"/>
  <c r="P3" i="10"/>
  <c r="X34" i="10" s="1"/>
  <c r="Q13" i="10"/>
  <c r="M14" i="1"/>
  <c r="M15" i="1"/>
  <c r="L14" i="1"/>
  <c r="B14" i="8" s="1"/>
  <c r="D15" i="8" s="1"/>
  <c r="L13" i="1"/>
  <c r="B13" i="8"/>
  <c r="T5" i="1"/>
  <c r="J5" i="8" s="1"/>
  <c r="T4" i="1"/>
  <c r="J4" i="8" s="1"/>
  <c r="K6" i="8" s="1"/>
  <c r="S3" i="1"/>
  <c r="I3" i="8"/>
  <c r="V33" i="8" s="1"/>
  <c r="S5" i="1"/>
  <c r="I5" i="8"/>
  <c r="M4" i="1"/>
  <c r="N6" i="1" s="1"/>
  <c r="S14" i="1"/>
  <c r="I14" i="8" s="1"/>
  <c r="S13" i="1"/>
  <c r="I13" i="8" s="1"/>
  <c r="S15" i="1"/>
  <c r="I15" i="8" s="1"/>
  <c r="Z33" i="1"/>
  <c r="Z35" i="1"/>
  <c r="Z34" i="1"/>
  <c r="T15" i="1"/>
  <c r="T13" i="1"/>
  <c r="AA4" i="1"/>
  <c r="Q4" i="8" s="1"/>
  <c r="R6" i="8" s="1"/>
  <c r="AA3" i="1"/>
  <c r="Q3" i="8" s="1"/>
  <c r="L3" i="1"/>
  <c r="AF32" i="1" s="1"/>
  <c r="E7" i="1" s="1"/>
  <c r="U25" i="4"/>
  <c r="AA17" i="6"/>
  <c r="U35" i="5"/>
  <c r="J24" i="14"/>
  <c r="S27" i="4"/>
  <c r="V25" i="4"/>
  <c r="M6" i="3"/>
  <c r="L10" i="3"/>
  <c r="T26" i="6"/>
  <c r="Q25" i="11"/>
  <c r="S37" i="5"/>
  <c r="V35" i="5" s="1"/>
  <c r="W35" i="5" s="1"/>
  <c r="AA7" i="5"/>
  <c r="AC5" i="2"/>
  <c r="T7" i="4"/>
  <c r="M7" i="3"/>
  <c r="O16" i="3"/>
  <c r="P16" i="3" s="1"/>
  <c r="P17" i="3" s="1"/>
  <c r="E10" i="3" s="1"/>
  <c r="AA7" i="6"/>
  <c r="AF34" i="6"/>
  <c r="E37" i="6" s="1"/>
  <c r="AH34" i="6"/>
  <c r="T17" i="6"/>
  <c r="V14" i="6"/>
  <c r="W14" i="6"/>
  <c r="S16" i="6"/>
  <c r="I14" i="14"/>
  <c r="K15" i="14"/>
  <c r="N15" i="6"/>
  <c r="L16" i="6"/>
  <c r="L19" i="6"/>
  <c r="AF32" i="6"/>
  <c r="E7" i="6"/>
  <c r="AH32" i="6"/>
  <c r="S16" i="5"/>
  <c r="T17" i="5"/>
  <c r="V26" i="4"/>
  <c r="S37" i="4"/>
  <c r="V35" i="4" s="1"/>
  <c r="W35" i="4" s="1"/>
  <c r="U35" i="4"/>
  <c r="M6" i="4"/>
  <c r="M7" i="4"/>
  <c r="U35" i="3"/>
  <c r="T37" i="3"/>
  <c r="O14" i="3"/>
  <c r="P14" i="3"/>
  <c r="AD5" i="2"/>
  <c r="J15" i="10"/>
  <c r="M16" i="2"/>
  <c r="L20" i="2" s="1"/>
  <c r="L17" i="2"/>
  <c r="O15" i="2" s="1"/>
  <c r="P15" i="2" s="1"/>
  <c r="N26" i="6"/>
  <c r="M26" i="6"/>
  <c r="L30" i="6"/>
  <c r="P26" i="6" s="1"/>
  <c r="L26" i="6"/>
  <c r="L29" i="6" s="1"/>
  <c r="N25" i="6"/>
  <c r="C25" i="14"/>
  <c r="Z17" i="6"/>
  <c r="C15" i="14"/>
  <c r="M17" i="6"/>
  <c r="S26" i="6"/>
  <c r="S29" i="6" s="1"/>
  <c r="I29" i="14" s="1"/>
  <c r="S27" i="6"/>
  <c r="U25" i="6"/>
  <c r="V26" i="6"/>
  <c r="C24" i="14"/>
  <c r="D26" i="14" s="1"/>
  <c r="AC4" i="6"/>
  <c r="AD4" i="6" s="1"/>
  <c r="AC6" i="6"/>
  <c r="AD6" i="6" s="1"/>
  <c r="P5" i="14"/>
  <c r="Q5" i="14"/>
  <c r="AB35" i="6"/>
  <c r="Z36" i="6"/>
  <c r="Z39" i="6" s="1"/>
  <c r="M7" i="6"/>
  <c r="C5" i="14"/>
  <c r="B35" i="14"/>
  <c r="AC14" i="6"/>
  <c r="AD14" i="6"/>
  <c r="L7" i="6"/>
  <c r="O5" i="6" s="1"/>
  <c r="P5" i="6" s="1"/>
  <c r="S10" i="6"/>
  <c r="Q15" i="14"/>
  <c r="J15" i="14"/>
  <c r="AA36" i="6"/>
  <c r="C35" i="14"/>
  <c r="I4" i="14"/>
  <c r="U5" i="6"/>
  <c r="AC16" i="6"/>
  <c r="AD16" i="6"/>
  <c r="O14" i="6"/>
  <c r="P14" i="6" s="1"/>
  <c r="Q25" i="14"/>
  <c r="AH33" i="6"/>
  <c r="AF33" i="6"/>
  <c r="E22" i="6" s="1"/>
  <c r="O16" i="6"/>
  <c r="P16" i="6"/>
  <c r="V16" i="6"/>
  <c r="AA27" i="5"/>
  <c r="R25" i="13"/>
  <c r="D15" i="13"/>
  <c r="Q5" i="13"/>
  <c r="O36" i="5"/>
  <c r="P36" i="5"/>
  <c r="C35" i="13"/>
  <c r="S6" i="5"/>
  <c r="S9" i="5" s="1"/>
  <c r="J9" i="13" s="1"/>
  <c r="AB36" i="5"/>
  <c r="AA36" i="5"/>
  <c r="Z40" i="5" s="1"/>
  <c r="Q40" i="13" s="1"/>
  <c r="C5" i="13"/>
  <c r="Z10" i="5"/>
  <c r="S26" i="5"/>
  <c r="S27" i="5"/>
  <c r="U25" i="5"/>
  <c r="Q15" i="13"/>
  <c r="D5" i="13"/>
  <c r="M7" i="5"/>
  <c r="N26" i="5"/>
  <c r="M26" i="5"/>
  <c r="U6" i="5"/>
  <c r="T6" i="5"/>
  <c r="K4" i="13"/>
  <c r="L6" i="13"/>
  <c r="L37" i="5"/>
  <c r="O35" i="5"/>
  <c r="P35" i="5" s="1"/>
  <c r="R15" i="13"/>
  <c r="AA17" i="5"/>
  <c r="D25" i="13"/>
  <c r="J24" i="13"/>
  <c r="AB35" i="5"/>
  <c r="Z36" i="5"/>
  <c r="Z37" i="5"/>
  <c r="M37" i="5"/>
  <c r="D37" i="13" s="1"/>
  <c r="AB36" i="4"/>
  <c r="AA36" i="4"/>
  <c r="Q36" i="12"/>
  <c r="P15" i="12"/>
  <c r="B15" i="12"/>
  <c r="V24" i="4"/>
  <c r="W24" i="4" s="1"/>
  <c r="L10" i="4"/>
  <c r="S10" i="4"/>
  <c r="I10" i="12" s="1"/>
  <c r="V6" i="4"/>
  <c r="C15" i="12"/>
  <c r="B5" i="12"/>
  <c r="Q25" i="12"/>
  <c r="AA27" i="4"/>
  <c r="U5" i="4"/>
  <c r="Z27" i="4"/>
  <c r="AC25" i="4" s="1"/>
  <c r="AD25" i="4"/>
  <c r="Q5" i="12"/>
  <c r="AA7" i="4"/>
  <c r="AH33" i="4"/>
  <c r="AF33" i="4"/>
  <c r="E22" i="4" s="1"/>
  <c r="Z17" i="4"/>
  <c r="AC15" i="4" s="1"/>
  <c r="AD15" i="4" s="1"/>
  <c r="AA17" i="3"/>
  <c r="AC14" i="3"/>
  <c r="AD14" i="3"/>
  <c r="R15" i="11"/>
  <c r="N5" i="3"/>
  <c r="L6" i="3"/>
  <c r="L9" i="3" s="1"/>
  <c r="AC16" i="3"/>
  <c r="AD16" i="3" s="1"/>
  <c r="AB35" i="3"/>
  <c r="Z36" i="3"/>
  <c r="Z39" i="3"/>
  <c r="V36" i="3"/>
  <c r="W36" i="3" s="1"/>
  <c r="V34" i="3"/>
  <c r="W34" i="3" s="1"/>
  <c r="D25" i="11"/>
  <c r="S40" i="3"/>
  <c r="Z10" i="3"/>
  <c r="N26" i="3"/>
  <c r="T27" i="3"/>
  <c r="Q5" i="11"/>
  <c r="AB36" i="3"/>
  <c r="AA36" i="3"/>
  <c r="R36" i="11"/>
  <c r="AA27" i="3"/>
  <c r="AC26" i="3"/>
  <c r="AD26" i="3"/>
  <c r="R25" i="11"/>
  <c r="AC24" i="3"/>
  <c r="AD24" i="3"/>
  <c r="U6" i="3"/>
  <c r="T6" i="3"/>
  <c r="K4" i="11"/>
  <c r="L6" i="11"/>
  <c r="T17" i="3"/>
  <c r="V16" i="3"/>
  <c r="W16" i="3" s="1"/>
  <c r="S17" i="3"/>
  <c r="V15" i="3" s="1"/>
  <c r="C35" i="11"/>
  <c r="C24" i="11"/>
  <c r="E25" i="11"/>
  <c r="N25" i="3"/>
  <c r="L26" i="3"/>
  <c r="L29" i="3"/>
  <c r="C29" i="11" s="1"/>
  <c r="D15" i="11"/>
  <c r="M17" i="3"/>
  <c r="L30" i="2"/>
  <c r="C5" i="10"/>
  <c r="AA7" i="2"/>
  <c r="T27" i="2"/>
  <c r="C4" i="10"/>
  <c r="D6" i="10"/>
  <c r="AH33" i="2"/>
  <c r="AF33" i="2"/>
  <c r="E22" i="2" s="1"/>
  <c r="M37" i="2"/>
  <c r="O36" i="2"/>
  <c r="AB35" i="2"/>
  <c r="Z36" i="2"/>
  <c r="Z39" i="2"/>
  <c r="M7" i="2"/>
  <c r="O34" i="2"/>
  <c r="M27" i="2"/>
  <c r="P25" i="10"/>
  <c r="D24" i="13"/>
  <c r="E26" i="13"/>
  <c r="P24" i="10"/>
  <c r="R25" i="10"/>
  <c r="V34" i="14"/>
  <c r="P20" i="14"/>
  <c r="Q16" i="14"/>
  <c r="R35" i="14"/>
  <c r="I24" i="14"/>
  <c r="K25" i="14" s="1"/>
  <c r="J17" i="14"/>
  <c r="J16" i="14"/>
  <c r="C34" i="14"/>
  <c r="D36" i="14"/>
  <c r="C36" i="14"/>
  <c r="B24" i="14"/>
  <c r="D25" i="14"/>
  <c r="B14" i="14"/>
  <c r="D15" i="14"/>
  <c r="B4" i="14"/>
  <c r="D5" i="14"/>
  <c r="B3" i="14"/>
  <c r="R34" i="13"/>
  <c r="R35" i="13"/>
  <c r="R24" i="13"/>
  <c r="S16" i="13"/>
  <c r="K34" i="13"/>
  <c r="L36" i="13"/>
  <c r="K35" i="13"/>
  <c r="J39" i="13"/>
  <c r="J34" i="13"/>
  <c r="L35" i="13" s="1"/>
  <c r="J36" i="13"/>
  <c r="J6" i="13"/>
  <c r="K16" i="13"/>
  <c r="D36" i="13"/>
  <c r="C34" i="13"/>
  <c r="E35" i="13"/>
  <c r="C39" i="13"/>
  <c r="D35" i="13"/>
  <c r="D33" i="13"/>
  <c r="D34" i="13"/>
  <c r="E36" i="13"/>
  <c r="C40" i="13"/>
  <c r="P30" i="12"/>
  <c r="Q24" i="12"/>
  <c r="R26" i="12"/>
  <c r="Q14" i="12"/>
  <c r="R16" i="12"/>
  <c r="P14" i="12"/>
  <c r="R15" i="12" s="1"/>
  <c r="P29" i="12"/>
  <c r="P26" i="12"/>
  <c r="J34" i="12"/>
  <c r="K36" i="12"/>
  <c r="I34" i="12"/>
  <c r="K35" i="12"/>
  <c r="J24" i="12"/>
  <c r="K26" i="12"/>
  <c r="I3" i="12"/>
  <c r="I4" i="12"/>
  <c r="I26" i="12"/>
  <c r="C24" i="12"/>
  <c r="D26" i="12" s="1"/>
  <c r="C14" i="12"/>
  <c r="D16" i="12"/>
  <c r="B14" i="12"/>
  <c r="D15" i="12"/>
  <c r="B40" i="12"/>
  <c r="C36" i="12"/>
  <c r="C4" i="12"/>
  <c r="D6" i="12"/>
  <c r="R24" i="11"/>
  <c r="S26" i="11"/>
  <c r="Q29" i="11"/>
  <c r="Q26" i="11"/>
  <c r="K34" i="11"/>
  <c r="L36" i="11" s="1"/>
  <c r="K16" i="11"/>
  <c r="K26" i="11"/>
  <c r="J5" i="11"/>
  <c r="C14" i="11"/>
  <c r="E15" i="11"/>
  <c r="C4" i="11"/>
  <c r="E5" i="11" s="1"/>
  <c r="Q24" i="10"/>
  <c r="R26" i="10" s="1"/>
  <c r="P29" i="10"/>
  <c r="P26" i="10"/>
  <c r="V34" i="10"/>
  <c r="I39" i="10"/>
  <c r="I34" i="10"/>
  <c r="K35" i="10" s="1"/>
  <c r="J24" i="10"/>
  <c r="K26" i="10" s="1"/>
  <c r="I3" i="10"/>
  <c r="C34" i="10"/>
  <c r="D36" i="10"/>
  <c r="C24" i="10"/>
  <c r="D26" i="10" s="1"/>
  <c r="C15" i="10"/>
  <c r="C17" i="10" s="1"/>
  <c r="C14" i="10"/>
  <c r="D16" i="10"/>
  <c r="K5" i="14"/>
  <c r="X33" i="14"/>
  <c r="V33" i="14"/>
  <c r="K26" i="14"/>
  <c r="K16" i="14"/>
  <c r="D6" i="14"/>
  <c r="L26" i="13"/>
  <c r="L25" i="13"/>
  <c r="L16" i="13"/>
  <c r="E6" i="13"/>
  <c r="R36" i="12"/>
  <c r="E16" i="11"/>
  <c r="S35" i="11"/>
  <c r="E6" i="11"/>
  <c r="S36" i="11"/>
  <c r="C27" i="12"/>
  <c r="D15" i="10"/>
  <c r="R35" i="10"/>
  <c r="K6" i="10"/>
  <c r="L26" i="1"/>
  <c r="B26" i="8" s="1"/>
  <c r="AB16" i="1"/>
  <c r="AA16" i="1"/>
  <c r="U25" i="1"/>
  <c r="S26" i="1"/>
  <c r="I26" i="8" s="1"/>
  <c r="Q17" i="14"/>
  <c r="K36" i="11"/>
  <c r="AF34" i="1"/>
  <c r="E37" i="1" s="1"/>
  <c r="P3" i="8"/>
  <c r="X34" i="8" s="1"/>
  <c r="N25" i="1"/>
  <c r="Q33" i="8"/>
  <c r="Q34" i="8"/>
  <c r="R36" i="8" s="1"/>
  <c r="Q35" i="8"/>
  <c r="AB36" i="1"/>
  <c r="P15" i="8"/>
  <c r="X33" i="8"/>
  <c r="AA26" i="1"/>
  <c r="AB26" i="1"/>
  <c r="J34" i="8"/>
  <c r="K36" i="8"/>
  <c r="J15" i="8"/>
  <c r="R35" i="8"/>
  <c r="D25" i="8"/>
  <c r="L36" i="1"/>
  <c r="L39" i="1" s="1"/>
  <c r="B39" i="8" s="1"/>
  <c r="L37" i="1"/>
  <c r="B37" i="8" s="1"/>
  <c r="N35" i="1"/>
  <c r="J30" i="11"/>
  <c r="C16" i="14"/>
  <c r="C6" i="14"/>
  <c r="Q37" i="13"/>
  <c r="T35" i="13" s="1"/>
  <c r="D6" i="13"/>
  <c r="J20" i="13"/>
  <c r="R16" i="13"/>
  <c r="Q6" i="12"/>
  <c r="R6" i="11"/>
  <c r="R16" i="11"/>
  <c r="D16" i="11"/>
  <c r="D6" i="11"/>
  <c r="Q16" i="10"/>
  <c r="M16" i="1"/>
  <c r="M17" i="1" s="1"/>
  <c r="N16" i="1"/>
  <c r="U6" i="1"/>
  <c r="AF33" i="1"/>
  <c r="AH33" i="1"/>
  <c r="Z7" i="1"/>
  <c r="AC5" i="1" s="1"/>
  <c r="AB6" i="1"/>
  <c r="S30" i="6"/>
  <c r="W26" i="6" s="1"/>
  <c r="T27" i="6"/>
  <c r="J27" i="14"/>
  <c r="J26" i="14"/>
  <c r="W37" i="3"/>
  <c r="E27" i="3"/>
  <c r="O14" i="2"/>
  <c r="P14" i="2"/>
  <c r="M17" i="2"/>
  <c r="O16" i="2"/>
  <c r="P16" i="2" s="1"/>
  <c r="C26" i="14"/>
  <c r="O15" i="6"/>
  <c r="P15" i="6" s="1"/>
  <c r="P17" i="6" s="1"/>
  <c r="E10" i="6" s="1"/>
  <c r="K17" i="13"/>
  <c r="V25" i="5"/>
  <c r="S19" i="5"/>
  <c r="S17" i="5"/>
  <c r="S7" i="5"/>
  <c r="J7" i="13" s="1"/>
  <c r="M5" i="13" s="1"/>
  <c r="N5" i="13" s="1"/>
  <c r="AC24" i="4"/>
  <c r="AD24" i="4" s="1"/>
  <c r="AD27" i="4" s="1"/>
  <c r="E41" i="4" s="1"/>
  <c r="W6" i="4"/>
  <c r="K27" i="11"/>
  <c r="C26" i="11"/>
  <c r="V25" i="6"/>
  <c r="W25" i="6" s="1"/>
  <c r="W27" i="6" s="1"/>
  <c r="E26" i="6" s="1"/>
  <c r="V24" i="6"/>
  <c r="W24" i="6"/>
  <c r="L27" i="6"/>
  <c r="O25" i="6" s="1"/>
  <c r="P25" i="6" s="1"/>
  <c r="Q36" i="14"/>
  <c r="AA37" i="6"/>
  <c r="Q37" i="14"/>
  <c r="Z40" i="6"/>
  <c r="S6" i="6"/>
  <c r="O24" i="6"/>
  <c r="P24" i="6"/>
  <c r="M27" i="6"/>
  <c r="O26" i="6"/>
  <c r="S29" i="5"/>
  <c r="J29" i="13" s="1"/>
  <c r="J26" i="13"/>
  <c r="T7" i="5"/>
  <c r="V6" i="5"/>
  <c r="S10" i="5"/>
  <c r="V4" i="5"/>
  <c r="W4" i="5"/>
  <c r="AA37" i="5"/>
  <c r="AC36" i="5"/>
  <c r="AD36" i="5" s="1"/>
  <c r="O34" i="5"/>
  <c r="P34" i="5"/>
  <c r="P37" i="5" s="1"/>
  <c r="E12" i="5" s="1"/>
  <c r="V24" i="5"/>
  <c r="W24" i="5"/>
  <c r="AC26" i="4"/>
  <c r="AD26" i="4"/>
  <c r="S6" i="4"/>
  <c r="I6" i="12"/>
  <c r="AA37" i="4"/>
  <c r="Z40" i="4"/>
  <c r="P40" i="12" s="1"/>
  <c r="L7" i="3"/>
  <c r="Z40" i="3"/>
  <c r="Q40" i="11"/>
  <c r="L27" i="3"/>
  <c r="C27" i="11"/>
  <c r="T7" i="3"/>
  <c r="V6" i="3"/>
  <c r="S10" i="3"/>
  <c r="Z37" i="3"/>
  <c r="V14" i="3"/>
  <c r="W14" i="3"/>
  <c r="V4" i="3"/>
  <c r="W4" i="3"/>
  <c r="P17" i="2"/>
  <c r="E10" i="2" s="1"/>
  <c r="S6" i="2"/>
  <c r="E22" i="1"/>
  <c r="Q26" i="12"/>
  <c r="S26" i="12" s="1"/>
  <c r="T26" i="12" s="1"/>
  <c r="I36" i="10"/>
  <c r="C36" i="13"/>
  <c r="F35" i="13" s="1"/>
  <c r="G35" i="13" s="1"/>
  <c r="F36" i="13"/>
  <c r="G36" i="13"/>
  <c r="Q36" i="13"/>
  <c r="S16" i="14"/>
  <c r="T16" i="14"/>
  <c r="P39" i="14"/>
  <c r="P36" i="14"/>
  <c r="P6" i="14"/>
  <c r="I26" i="14"/>
  <c r="B40" i="14"/>
  <c r="B7" i="14"/>
  <c r="V32" i="14"/>
  <c r="X32" i="14"/>
  <c r="B29" i="14"/>
  <c r="B26" i="14"/>
  <c r="B17" i="14"/>
  <c r="B19" i="14"/>
  <c r="B16" i="14"/>
  <c r="B9" i="14"/>
  <c r="B6" i="14"/>
  <c r="R36" i="13"/>
  <c r="S36" i="13"/>
  <c r="R26" i="13"/>
  <c r="S26" i="13"/>
  <c r="M26" i="13"/>
  <c r="J27" i="13"/>
  <c r="C37" i="13"/>
  <c r="P27" i="12"/>
  <c r="S25" i="12"/>
  <c r="T25" i="12" s="1"/>
  <c r="I39" i="12"/>
  <c r="I36" i="12"/>
  <c r="X33" i="12"/>
  <c r="V33" i="12"/>
  <c r="J7" i="12"/>
  <c r="J6" i="12"/>
  <c r="I27" i="12"/>
  <c r="K5" i="12"/>
  <c r="B30" i="12"/>
  <c r="C26" i="12"/>
  <c r="R26" i="11"/>
  <c r="Q30" i="11"/>
  <c r="Q39" i="11"/>
  <c r="Q36" i="11"/>
  <c r="J7" i="11"/>
  <c r="K17" i="11"/>
  <c r="C9" i="11"/>
  <c r="C6" i="11"/>
  <c r="C19" i="11"/>
  <c r="C16" i="11"/>
  <c r="F15" i="11" s="1"/>
  <c r="P39" i="10"/>
  <c r="P36" i="10"/>
  <c r="P9" i="10"/>
  <c r="P6" i="10"/>
  <c r="I19" i="10"/>
  <c r="I16" i="10"/>
  <c r="I30" i="10"/>
  <c r="J26" i="10"/>
  <c r="V33" i="10"/>
  <c r="X33" i="10"/>
  <c r="C36" i="10"/>
  <c r="B37" i="10"/>
  <c r="E35" i="10"/>
  <c r="C27" i="10"/>
  <c r="C26" i="10"/>
  <c r="T6" i="1"/>
  <c r="T7" i="1" s="1"/>
  <c r="L16" i="14"/>
  <c r="J39" i="11"/>
  <c r="J36" i="11"/>
  <c r="AA6" i="1"/>
  <c r="C17" i="11"/>
  <c r="J6" i="10"/>
  <c r="Z20" i="1"/>
  <c r="P20" i="8" s="1"/>
  <c r="I27" i="14"/>
  <c r="J40" i="11"/>
  <c r="V34" i="8"/>
  <c r="Q6" i="14"/>
  <c r="J6" i="14"/>
  <c r="R6" i="13"/>
  <c r="K6" i="13"/>
  <c r="J16" i="13"/>
  <c r="P16" i="12"/>
  <c r="I37" i="12"/>
  <c r="B16" i="12"/>
  <c r="C6" i="12"/>
  <c r="Q16" i="11"/>
  <c r="J16" i="11"/>
  <c r="K6" i="11"/>
  <c r="J37" i="11"/>
  <c r="Q6" i="10"/>
  <c r="Z30" i="1"/>
  <c r="P30" i="8" s="1"/>
  <c r="B20" i="14"/>
  <c r="F16" i="14" s="1"/>
  <c r="B30" i="14"/>
  <c r="B10" i="14"/>
  <c r="P7" i="14"/>
  <c r="C10" i="13"/>
  <c r="Q20" i="13"/>
  <c r="P10" i="12"/>
  <c r="C20" i="11"/>
  <c r="Q20" i="11"/>
  <c r="C10" i="11"/>
  <c r="Q10" i="11"/>
  <c r="P20" i="10"/>
  <c r="P7" i="10"/>
  <c r="B20" i="10"/>
  <c r="M6" i="1"/>
  <c r="C6" i="8" s="1"/>
  <c r="F25" i="11"/>
  <c r="G25" i="11"/>
  <c r="E5" i="14"/>
  <c r="F5" i="14" s="1"/>
  <c r="V15" i="5"/>
  <c r="W15" i="5"/>
  <c r="V14" i="5"/>
  <c r="W14" i="5" s="1"/>
  <c r="W25" i="5"/>
  <c r="F34" i="13"/>
  <c r="G34" i="13"/>
  <c r="G37" i="13" s="1"/>
  <c r="G15" i="11"/>
  <c r="P27" i="6"/>
  <c r="E11" i="6"/>
  <c r="S9" i="6"/>
  <c r="I9" i="14"/>
  <c r="I6" i="14"/>
  <c r="S7" i="6"/>
  <c r="I7" i="14" s="1"/>
  <c r="L5" i="14" s="1"/>
  <c r="AC34" i="6"/>
  <c r="AD34" i="6"/>
  <c r="AC36" i="6"/>
  <c r="W6" i="5"/>
  <c r="AC34" i="5"/>
  <c r="AD34" i="5"/>
  <c r="S9" i="4"/>
  <c r="I9" i="12"/>
  <c r="S7" i="4"/>
  <c r="I7" i="12" s="1"/>
  <c r="L5" i="12"/>
  <c r="M5" i="12" s="1"/>
  <c r="L6" i="12"/>
  <c r="M6" i="12"/>
  <c r="W6" i="3"/>
  <c r="O5" i="3"/>
  <c r="P5" i="3"/>
  <c r="C7" i="11"/>
  <c r="O25" i="3"/>
  <c r="P25" i="3"/>
  <c r="S9" i="2"/>
  <c r="I9" i="10"/>
  <c r="S7" i="2"/>
  <c r="I6" i="10"/>
  <c r="S5" i="14"/>
  <c r="E15" i="14"/>
  <c r="J37" i="13"/>
  <c r="M35" i="13" s="1"/>
  <c r="N35" i="13" s="1"/>
  <c r="B10" i="10"/>
  <c r="C6" i="10"/>
  <c r="Q27" i="12"/>
  <c r="C37" i="14"/>
  <c r="C7" i="14"/>
  <c r="B27" i="14"/>
  <c r="E25" i="14" s="1"/>
  <c r="F25" i="14" s="1"/>
  <c r="C27" i="14"/>
  <c r="E26" i="14"/>
  <c r="C17" i="14"/>
  <c r="E16" i="14"/>
  <c r="R37" i="13"/>
  <c r="T36" i="13"/>
  <c r="U36" i="13" s="1"/>
  <c r="R27" i="13"/>
  <c r="R17" i="13"/>
  <c r="M25" i="13"/>
  <c r="N25" i="13" s="1"/>
  <c r="M24" i="13"/>
  <c r="N24" i="13" s="1"/>
  <c r="D7" i="13"/>
  <c r="Q37" i="12"/>
  <c r="Q7" i="12"/>
  <c r="L25" i="12"/>
  <c r="L35" i="12"/>
  <c r="M35" i="12" s="1"/>
  <c r="R27" i="11"/>
  <c r="R17" i="11"/>
  <c r="T16" i="11"/>
  <c r="U16" i="11"/>
  <c r="R7" i="11"/>
  <c r="K37" i="11"/>
  <c r="M36" i="11"/>
  <c r="N36" i="11"/>
  <c r="D7" i="11"/>
  <c r="D17" i="11"/>
  <c r="F16" i="11"/>
  <c r="G16" i="11" s="1"/>
  <c r="G17" i="11" s="1"/>
  <c r="S5" i="10"/>
  <c r="T5" i="10" s="1"/>
  <c r="J27" i="10"/>
  <c r="B19" i="10"/>
  <c r="F15" i="10" s="1"/>
  <c r="B16" i="10"/>
  <c r="B30" i="10"/>
  <c r="C37" i="10"/>
  <c r="E34" i="10"/>
  <c r="M35" i="11"/>
  <c r="N35" i="11" s="1"/>
  <c r="Z17" i="1"/>
  <c r="P17" i="8" s="1"/>
  <c r="I10" i="10"/>
  <c r="M6" i="10" s="1"/>
  <c r="B17" i="10"/>
  <c r="P17" i="14"/>
  <c r="P10" i="14"/>
  <c r="Q7" i="14"/>
  <c r="S6" i="14"/>
  <c r="T6" i="14" s="1"/>
  <c r="I10" i="14"/>
  <c r="I17" i="14"/>
  <c r="Q10" i="13"/>
  <c r="J10" i="13"/>
  <c r="J19" i="13"/>
  <c r="J17" i="13"/>
  <c r="M15" i="13" s="1"/>
  <c r="N15" i="13" s="1"/>
  <c r="P19" i="12"/>
  <c r="P17" i="12"/>
  <c r="S15" i="12" s="1"/>
  <c r="T15" i="12" s="1"/>
  <c r="B10" i="12"/>
  <c r="C7" i="12"/>
  <c r="B19" i="12"/>
  <c r="Q19" i="11"/>
  <c r="J10" i="11"/>
  <c r="J17" i="11"/>
  <c r="P10" i="10"/>
  <c r="L10" i="1"/>
  <c r="B10" i="8" s="1"/>
  <c r="V5" i="6"/>
  <c r="W5" i="6" s="1"/>
  <c r="S4" i="14"/>
  <c r="V4" i="4"/>
  <c r="W4" i="4"/>
  <c r="S24" i="12"/>
  <c r="T24" i="12"/>
  <c r="T27" i="12" s="1"/>
  <c r="V4" i="2"/>
  <c r="W4" i="2"/>
  <c r="AC6" i="1"/>
  <c r="C7" i="10"/>
  <c r="E36" i="10"/>
  <c r="M34" i="11"/>
  <c r="N34" i="11" s="1"/>
  <c r="N37" i="11" s="1"/>
  <c r="S14" i="14"/>
  <c r="T14" i="14" s="1"/>
  <c r="L14" i="14"/>
  <c r="M14" i="14" s="1"/>
  <c r="E24" i="14"/>
  <c r="F24" i="14"/>
  <c r="E14" i="14"/>
  <c r="F14" i="14"/>
  <c r="T34" i="13"/>
  <c r="U34" i="13"/>
  <c r="R7" i="13"/>
  <c r="K7" i="13"/>
  <c r="L4" i="12"/>
  <c r="M4" i="12"/>
  <c r="M7" i="12" s="1"/>
  <c r="T24" i="11"/>
  <c r="U24" i="11"/>
  <c r="T26" i="11"/>
  <c r="U26" i="11" s="1"/>
  <c r="T14" i="11"/>
  <c r="U14" i="11" s="1"/>
  <c r="M15" i="11"/>
  <c r="K7" i="11"/>
  <c r="F14" i="11"/>
  <c r="G14" i="11"/>
  <c r="Q7" i="10"/>
  <c r="E14" i="10"/>
  <c r="F14" i="10"/>
  <c r="E15" i="10"/>
  <c r="L6" i="10"/>
  <c r="L4" i="10"/>
  <c r="M4" i="10"/>
  <c r="N35" i="6" l="1"/>
  <c r="L36" i="6"/>
  <c r="B34" i="14"/>
  <c r="O34" i="6"/>
  <c r="P34" i="6" s="1"/>
  <c r="O36" i="6"/>
  <c r="P36" i="6" s="1"/>
  <c r="L37" i="6"/>
  <c r="F26" i="14"/>
  <c r="Q6" i="8"/>
  <c r="Z10" i="1"/>
  <c r="P10" i="8" s="1"/>
  <c r="AD6" i="1"/>
  <c r="M5" i="14"/>
  <c r="P40" i="14"/>
  <c r="AD36" i="6"/>
  <c r="F27" i="14"/>
  <c r="F15" i="14"/>
  <c r="F17" i="14" s="1"/>
  <c r="T5" i="14"/>
  <c r="M4" i="11"/>
  <c r="N4" i="11" s="1"/>
  <c r="M6" i="11"/>
  <c r="N6" i="11" s="1"/>
  <c r="F5" i="11"/>
  <c r="G5" i="11" s="1"/>
  <c r="L26" i="14"/>
  <c r="L24" i="14"/>
  <c r="M24" i="14" s="1"/>
  <c r="I7" i="10"/>
  <c r="L5" i="10" s="1"/>
  <c r="M5" i="10" s="1"/>
  <c r="M7" i="10" s="1"/>
  <c r="V5" i="2"/>
  <c r="W5" i="2" s="1"/>
  <c r="W7" i="2" s="1"/>
  <c r="E24" i="2" s="1"/>
  <c r="S19" i="6"/>
  <c r="I19" i="14" s="1"/>
  <c r="I16" i="14"/>
  <c r="L15" i="14" s="1"/>
  <c r="M15" i="14" s="1"/>
  <c r="M17" i="14" s="1"/>
  <c r="V15" i="6"/>
  <c r="W15" i="6" s="1"/>
  <c r="O35" i="2"/>
  <c r="S26" i="2"/>
  <c r="S27" i="2"/>
  <c r="U25" i="2"/>
  <c r="V24" i="2"/>
  <c r="W24" i="2" s="1"/>
  <c r="V26" i="2"/>
  <c r="W26" i="2" s="1"/>
  <c r="I24" i="10"/>
  <c r="T36" i="1"/>
  <c r="S40" i="1" s="1"/>
  <c r="I40" i="8" s="1"/>
  <c r="U36" i="1"/>
  <c r="S37" i="6"/>
  <c r="U35" i="6"/>
  <c r="I34" i="14"/>
  <c r="S36" i="6"/>
  <c r="Z39" i="5"/>
  <c r="Q39" i="13" s="1"/>
  <c r="U35" i="13" s="1"/>
  <c r="U37" i="13" s="1"/>
  <c r="AC35" i="5"/>
  <c r="AD35" i="5" s="1"/>
  <c r="AD37" i="5" s="1"/>
  <c r="E42" i="5" s="1"/>
  <c r="O6" i="6"/>
  <c r="P6" i="6" s="1"/>
  <c r="B5" i="14"/>
  <c r="O4" i="6"/>
  <c r="P4" i="6" s="1"/>
  <c r="L25" i="14"/>
  <c r="M25" i="14" s="1"/>
  <c r="Q16" i="8"/>
  <c r="AA17" i="1"/>
  <c r="Q17" i="8" s="1"/>
  <c r="V5" i="4"/>
  <c r="W5" i="4" s="1"/>
  <c r="W7" i="4" s="1"/>
  <c r="E24" i="4" s="1"/>
  <c r="Q37" i="11"/>
  <c r="T35" i="11" s="1"/>
  <c r="U35" i="11" s="1"/>
  <c r="AC35" i="3"/>
  <c r="AD35" i="3" s="1"/>
  <c r="M27" i="5"/>
  <c r="D27" i="13" s="1"/>
  <c r="D26" i="13"/>
  <c r="S16" i="4"/>
  <c r="U15" i="4"/>
  <c r="I14" i="12"/>
  <c r="C28" i="13"/>
  <c r="L30" i="5"/>
  <c r="C30" i="13" s="1"/>
  <c r="AA26" i="6"/>
  <c r="Q24" i="14"/>
  <c r="R26" i="14" s="1"/>
  <c r="E16" i="10"/>
  <c r="F16" i="10" s="1"/>
  <c r="F17" i="10" s="1"/>
  <c r="D35" i="11"/>
  <c r="Q34" i="14"/>
  <c r="Z37" i="6"/>
  <c r="AB36" i="6"/>
  <c r="U15" i="5"/>
  <c r="J14" i="13"/>
  <c r="V16" i="5"/>
  <c r="W16" i="5" s="1"/>
  <c r="W17" i="5" s="1"/>
  <c r="E25" i="5" s="1"/>
  <c r="T35" i="2"/>
  <c r="T34" i="2"/>
  <c r="T33" i="2"/>
  <c r="J33" i="10" s="1"/>
  <c r="J32" i="10"/>
  <c r="B38" i="10"/>
  <c r="F34" i="10" s="1"/>
  <c r="L40" i="2"/>
  <c r="L39" i="2"/>
  <c r="B39" i="10" s="1"/>
  <c r="F35" i="10" s="1"/>
  <c r="P34" i="2"/>
  <c r="V5" i="5"/>
  <c r="W5" i="5" s="1"/>
  <c r="W7" i="5" s="1"/>
  <c r="E24" i="5" s="1"/>
  <c r="I30" i="14"/>
  <c r="U16" i="2"/>
  <c r="T16" i="2"/>
  <c r="V16" i="2" s="1"/>
  <c r="J14" i="10"/>
  <c r="S17" i="2"/>
  <c r="Q15" i="10"/>
  <c r="AA17" i="2"/>
  <c r="Q17" i="10" s="1"/>
  <c r="AA26" i="2"/>
  <c r="Z27" i="2"/>
  <c r="AB26" i="2"/>
  <c r="Z24" i="1"/>
  <c r="P22" i="8"/>
  <c r="Z25" i="1"/>
  <c r="Q25" i="8" s="1"/>
  <c r="Z23" i="1"/>
  <c r="P23" i="8" s="1"/>
  <c r="AB26" i="6"/>
  <c r="C22" i="8"/>
  <c r="M24" i="1"/>
  <c r="M23" i="1"/>
  <c r="C23" i="8" s="1"/>
  <c r="T27" i="4"/>
  <c r="J27" i="12" s="1"/>
  <c r="S30" i="4"/>
  <c r="I30" i="12" s="1"/>
  <c r="J26" i="12"/>
  <c r="S26" i="3"/>
  <c r="S27" i="3"/>
  <c r="U25" i="3"/>
  <c r="M26" i="3"/>
  <c r="D24" i="11"/>
  <c r="C35" i="12"/>
  <c r="M37" i="4"/>
  <c r="C37" i="12" s="1"/>
  <c r="AB15" i="6"/>
  <c r="Z16" i="6"/>
  <c r="C34" i="11"/>
  <c r="L36" i="3"/>
  <c r="T13" i="4"/>
  <c r="J13" i="12" s="1"/>
  <c r="T14" i="4"/>
  <c r="S17" i="4" s="1"/>
  <c r="T15" i="4"/>
  <c r="S29" i="4"/>
  <c r="I29" i="12" s="1"/>
  <c r="M25" i="12" s="1"/>
  <c r="S33" i="5"/>
  <c r="J33" i="13" s="1"/>
  <c r="S35" i="5"/>
  <c r="L4" i="2"/>
  <c r="L3" i="2"/>
  <c r="L5" i="2"/>
  <c r="Z15" i="2"/>
  <c r="Z14" i="2"/>
  <c r="S6" i="3"/>
  <c r="V5" i="3" s="1"/>
  <c r="U5" i="3"/>
  <c r="U16" i="3"/>
  <c r="K14" i="11"/>
  <c r="AA35" i="3"/>
  <c r="AA33" i="3"/>
  <c r="R33" i="11" s="1"/>
  <c r="T36" i="4"/>
  <c r="U36" i="4"/>
  <c r="Z30" i="5"/>
  <c r="Q30" i="13" s="1"/>
  <c r="U6" i="6"/>
  <c r="J4" i="14"/>
  <c r="AF34" i="2"/>
  <c r="E37" i="2" s="1"/>
  <c r="AH34" i="2"/>
  <c r="AA35" i="2"/>
  <c r="AA34" i="2"/>
  <c r="AB15" i="3"/>
  <c r="Z17" i="3"/>
  <c r="M34" i="3"/>
  <c r="M33" i="3"/>
  <c r="D33" i="11" s="1"/>
  <c r="Z4" i="4"/>
  <c r="Z3" i="4"/>
  <c r="Z5" i="4"/>
  <c r="J4" i="13"/>
  <c r="U5" i="5"/>
  <c r="Z24" i="5"/>
  <c r="Z25" i="5"/>
  <c r="Q8" i="11"/>
  <c r="S23" i="3"/>
  <c r="J23" i="11" s="1"/>
  <c r="S25" i="3"/>
  <c r="Z35" i="4"/>
  <c r="Z33" i="4"/>
  <c r="P33" i="12" s="1"/>
  <c r="Z34" i="4"/>
  <c r="L23" i="5"/>
  <c r="C23" i="13" s="1"/>
  <c r="L24" i="5"/>
  <c r="J34" i="14"/>
  <c r="K36" i="14" s="1"/>
  <c r="T36" i="6"/>
  <c r="S30" i="5"/>
  <c r="J30" i="13" s="1"/>
  <c r="N26" i="13" s="1"/>
  <c r="N27" i="13" s="1"/>
  <c r="T27" i="5"/>
  <c r="K27" i="13" s="1"/>
  <c r="Z4" i="3"/>
  <c r="Z3" i="3"/>
  <c r="L3" i="4"/>
  <c r="L4" i="4"/>
  <c r="AA16" i="4"/>
  <c r="AB16" i="4"/>
  <c r="L23" i="4"/>
  <c r="B23" i="12" s="1"/>
  <c r="L24" i="4"/>
  <c r="L34" i="4"/>
  <c r="L35" i="4"/>
  <c r="Z3" i="5"/>
  <c r="Z4" i="5"/>
  <c r="U36" i="5"/>
  <c r="T36" i="5"/>
  <c r="C25" i="12"/>
  <c r="T7" i="2"/>
  <c r="J7" i="10" s="1"/>
  <c r="L24" i="2"/>
  <c r="L23" i="2"/>
  <c r="B23" i="10" s="1"/>
  <c r="L25" i="2"/>
  <c r="J18" i="11"/>
  <c r="S19" i="3"/>
  <c r="J19" i="11" s="1"/>
  <c r="N15" i="11" s="1"/>
  <c r="M16" i="4"/>
  <c r="L17" i="4"/>
  <c r="S20" i="6"/>
  <c r="I20" i="14" s="1"/>
  <c r="M16" i="14" s="1"/>
  <c r="L3" i="3"/>
  <c r="L5" i="3"/>
  <c r="Z27" i="3"/>
  <c r="L3" i="5"/>
  <c r="L4" i="5"/>
  <c r="M14" i="5"/>
  <c r="M13" i="5"/>
  <c r="D13" i="13" s="1"/>
  <c r="T3" i="6"/>
  <c r="J3" i="14" s="1"/>
  <c r="T5" i="6"/>
  <c r="P8" i="14"/>
  <c r="T4" i="14" s="1"/>
  <c r="T7" i="14" s="1"/>
  <c r="Z9" i="6"/>
  <c r="P9" i="14" s="1"/>
  <c r="Z24" i="6"/>
  <c r="Z25" i="6"/>
  <c r="S3" i="5"/>
  <c r="S3" i="3"/>
  <c r="Z5" i="2"/>
  <c r="AA25" i="2"/>
  <c r="L14" i="5"/>
  <c r="Z14" i="5"/>
  <c r="AA23" i="2"/>
  <c r="Q23" i="10" s="1"/>
  <c r="AA27" i="1"/>
  <c r="L15" i="5"/>
  <c r="Q12" i="13"/>
  <c r="M7" i="1"/>
  <c r="C16" i="8"/>
  <c r="L20" i="1"/>
  <c r="B20" i="8" s="1"/>
  <c r="Z40" i="1"/>
  <c r="P40" i="8" s="1"/>
  <c r="Q36" i="8"/>
  <c r="AA37" i="1"/>
  <c r="Q37" i="8" s="1"/>
  <c r="K15" i="8"/>
  <c r="M37" i="1"/>
  <c r="C37" i="8" s="1"/>
  <c r="L40" i="1"/>
  <c r="B40" i="8" s="1"/>
  <c r="C36" i="8"/>
  <c r="T37" i="1"/>
  <c r="J37" i="8" s="1"/>
  <c r="AC36" i="1"/>
  <c r="P6" i="8"/>
  <c r="Z9" i="1"/>
  <c r="P9" i="8" s="1"/>
  <c r="P24" i="8"/>
  <c r="R25" i="8" s="1"/>
  <c r="Z27" i="1"/>
  <c r="Z26" i="1"/>
  <c r="AB25" i="1"/>
  <c r="O14" i="1"/>
  <c r="P14" i="1" s="1"/>
  <c r="O16" i="1"/>
  <c r="P16" i="1" s="1"/>
  <c r="B15" i="8"/>
  <c r="J25" i="8"/>
  <c r="J16" i="8"/>
  <c r="L16" i="8" s="1"/>
  <c r="M16" i="8" s="1"/>
  <c r="S20" i="1"/>
  <c r="I20" i="8" s="1"/>
  <c r="T17" i="1"/>
  <c r="J17" i="8" s="1"/>
  <c r="U35" i="1"/>
  <c r="I34" i="8"/>
  <c r="K35" i="8" s="1"/>
  <c r="S37" i="1"/>
  <c r="S36" i="1"/>
  <c r="N5" i="1"/>
  <c r="L6" i="1"/>
  <c r="B6" i="8" s="1"/>
  <c r="Z37" i="1"/>
  <c r="S10" i="1"/>
  <c r="I10" i="8" s="1"/>
  <c r="S29" i="1"/>
  <c r="I29" i="8" s="1"/>
  <c r="Z36" i="1"/>
  <c r="L5" i="1"/>
  <c r="P4" i="8"/>
  <c r="R5" i="8" s="1"/>
  <c r="V14" i="1"/>
  <c r="W14" i="1" s="1"/>
  <c r="O36" i="1"/>
  <c r="L17" i="1"/>
  <c r="AB35" i="1"/>
  <c r="N15" i="1"/>
  <c r="N36" i="1"/>
  <c r="J24" i="8"/>
  <c r="K26" i="8" s="1"/>
  <c r="AC34" i="1"/>
  <c r="J6" i="8"/>
  <c r="J7" i="8" s="1"/>
  <c r="S17" i="1"/>
  <c r="P7" i="8"/>
  <c r="S5" i="8" s="1"/>
  <c r="T5" i="8" s="1"/>
  <c r="U15" i="1"/>
  <c r="C15" i="8"/>
  <c r="E14" i="8" s="1"/>
  <c r="F14" i="8" s="1"/>
  <c r="V6" i="1"/>
  <c r="W6" i="1" s="1"/>
  <c r="O34" i="1"/>
  <c r="P34" i="1" s="1"/>
  <c r="AA7" i="1"/>
  <c r="Q7" i="8" s="1"/>
  <c r="B36" i="8"/>
  <c r="E35" i="8" s="1"/>
  <c r="F35" i="8" s="1"/>
  <c r="AC4" i="1"/>
  <c r="AD4" i="1" s="1"/>
  <c r="O35" i="1"/>
  <c r="P35" i="1" s="1"/>
  <c r="V16" i="1"/>
  <c r="W16" i="1" s="1"/>
  <c r="AH32" i="1"/>
  <c r="T26" i="1"/>
  <c r="T27" i="1" s="1"/>
  <c r="C14" i="8"/>
  <c r="D16" i="8" s="1"/>
  <c r="B2" i="8"/>
  <c r="AC14" i="1"/>
  <c r="AD14" i="1" s="1"/>
  <c r="V4" i="1"/>
  <c r="W4" i="1" s="1"/>
  <c r="S7" i="1"/>
  <c r="L16" i="1"/>
  <c r="L29" i="1"/>
  <c r="B29" i="8" s="1"/>
  <c r="S27" i="1"/>
  <c r="P14" i="8"/>
  <c r="S16" i="8" s="1"/>
  <c r="T16" i="8" s="1"/>
  <c r="AB5" i="1"/>
  <c r="S9" i="1"/>
  <c r="I9" i="8" s="1"/>
  <c r="Z16" i="1"/>
  <c r="P16" i="8" s="1"/>
  <c r="S15" i="8" s="1"/>
  <c r="S16" i="1"/>
  <c r="AC16" i="1"/>
  <c r="AD16" i="1" s="1"/>
  <c r="S6" i="1"/>
  <c r="I6" i="8" s="1"/>
  <c r="U16" i="1"/>
  <c r="I4" i="8"/>
  <c r="K5" i="8" s="1"/>
  <c r="D36" i="8"/>
  <c r="D6" i="8"/>
  <c r="C5" i="8"/>
  <c r="C7" i="8" s="1"/>
  <c r="C3" i="8"/>
  <c r="C35" i="8"/>
  <c r="E36" i="8" s="1"/>
  <c r="R16" i="8"/>
  <c r="V15" i="4" l="1"/>
  <c r="I17" i="12"/>
  <c r="P5" i="12"/>
  <c r="AC6" i="4"/>
  <c r="AD6" i="4" s="1"/>
  <c r="AC4" i="4"/>
  <c r="AD4" i="4" s="1"/>
  <c r="V36" i="1"/>
  <c r="W36" i="1" s="1"/>
  <c r="AC26" i="1"/>
  <c r="C15" i="13"/>
  <c r="O16" i="5"/>
  <c r="O14" i="5"/>
  <c r="P14" i="5" s="1"/>
  <c r="J3" i="13"/>
  <c r="AF33" i="5"/>
  <c r="E22" i="5" s="1"/>
  <c r="AH33" i="5"/>
  <c r="N16" i="5"/>
  <c r="M16" i="5"/>
  <c r="D14" i="13"/>
  <c r="E16" i="13" s="1"/>
  <c r="O14" i="4"/>
  <c r="P14" i="4" s="1"/>
  <c r="L20" i="4"/>
  <c r="B20" i="12" s="1"/>
  <c r="M17" i="4"/>
  <c r="C17" i="12" s="1"/>
  <c r="O16" i="4"/>
  <c r="P16" i="4" s="1"/>
  <c r="C16" i="12"/>
  <c r="T37" i="5"/>
  <c r="K37" i="13" s="1"/>
  <c r="K36" i="13"/>
  <c r="S40" i="5"/>
  <c r="J40" i="13" s="1"/>
  <c r="S40" i="6"/>
  <c r="I40" i="14" s="1"/>
  <c r="T37" i="6"/>
  <c r="J37" i="14" s="1"/>
  <c r="J36" i="14"/>
  <c r="V34" i="6"/>
  <c r="W34" i="6" s="1"/>
  <c r="W37" i="6" s="1"/>
  <c r="E27" i="6" s="1"/>
  <c r="AF34" i="4"/>
  <c r="E37" i="4" s="1"/>
  <c r="AH34" i="4"/>
  <c r="P3" i="12"/>
  <c r="O6" i="2"/>
  <c r="P6" i="2" s="1"/>
  <c r="B5" i="10"/>
  <c r="O4" i="2"/>
  <c r="P4" i="2" s="1"/>
  <c r="E26" i="11"/>
  <c r="F26" i="11"/>
  <c r="G26" i="11" s="1"/>
  <c r="AC25" i="2"/>
  <c r="AD25" i="2" s="1"/>
  <c r="P27" i="10"/>
  <c r="S25" i="10" s="1"/>
  <c r="T25" i="10" s="1"/>
  <c r="AC35" i="6"/>
  <c r="AD35" i="6" s="1"/>
  <c r="AD37" i="6" s="1"/>
  <c r="E42" i="6" s="1"/>
  <c r="P37" i="14"/>
  <c r="S35" i="14" s="1"/>
  <c r="T35" i="14" s="1"/>
  <c r="Z30" i="6"/>
  <c r="P30" i="14" s="1"/>
  <c r="AA27" i="6"/>
  <c r="Q27" i="14" s="1"/>
  <c r="Q26" i="14"/>
  <c r="K25" i="10"/>
  <c r="L24" i="10"/>
  <c r="M24" i="10" s="1"/>
  <c r="L26" i="10"/>
  <c r="M26" i="10" s="1"/>
  <c r="D35" i="14"/>
  <c r="E36" i="14"/>
  <c r="F36" i="14" s="1"/>
  <c r="E34" i="14"/>
  <c r="F34" i="14" s="1"/>
  <c r="O15" i="4"/>
  <c r="P15" i="4" s="1"/>
  <c r="B17" i="12"/>
  <c r="E15" i="12" s="1"/>
  <c r="F15" i="12" s="1"/>
  <c r="V24" i="1"/>
  <c r="W24" i="1" s="1"/>
  <c r="E16" i="8"/>
  <c r="F16" i="8" s="1"/>
  <c r="C17" i="8"/>
  <c r="V34" i="1"/>
  <c r="W34" i="1" s="1"/>
  <c r="J36" i="8"/>
  <c r="L36" i="8" s="1"/>
  <c r="M36" i="8" s="1"/>
  <c r="AC24" i="6"/>
  <c r="AD24" i="6" s="1"/>
  <c r="P25" i="14"/>
  <c r="AC26" i="6"/>
  <c r="L6" i="5"/>
  <c r="C4" i="13"/>
  <c r="N5" i="5"/>
  <c r="O6" i="5"/>
  <c r="P6" i="5" s="1"/>
  <c r="L7" i="5"/>
  <c r="O4" i="5"/>
  <c r="P4" i="5" s="1"/>
  <c r="Z20" i="4"/>
  <c r="P20" i="12" s="1"/>
  <c r="AC16" i="4"/>
  <c r="AD16" i="4" s="1"/>
  <c r="AA17" i="4"/>
  <c r="Q17" i="12" s="1"/>
  <c r="AC14" i="4"/>
  <c r="AD14" i="4" s="1"/>
  <c r="Q16" i="12"/>
  <c r="Z6" i="4"/>
  <c r="P4" i="12"/>
  <c r="R5" i="12" s="1"/>
  <c r="AB5" i="4"/>
  <c r="Z7" i="4"/>
  <c r="R35" i="11"/>
  <c r="AA37" i="3"/>
  <c r="R37" i="11" s="1"/>
  <c r="AC36" i="3"/>
  <c r="AD36" i="3" s="1"/>
  <c r="AC34" i="3"/>
  <c r="AD34" i="3" s="1"/>
  <c r="AH32" i="2"/>
  <c r="AF32" i="2"/>
  <c r="E7" i="2" s="1"/>
  <c r="B3" i="10"/>
  <c r="L39" i="3"/>
  <c r="C39" i="11" s="1"/>
  <c r="C36" i="11"/>
  <c r="M27" i="3"/>
  <c r="D27" i="11" s="1"/>
  <c r="D26" i="11"/>
  <c r="F24" i="11" s="1"/>
  <c r="G24" i="11" s="1"/>
  <c r="G27" i="11" s="1"/>
  <c r="O26" i="3"/>
  <c r="O24" i="3"/>
  <c r="P24" i="3" s="1"/>
  <c r="L30" i="3"/>
  <c r="C30" i="11" s="1"/>
  <c r="N26" i="1"/>
  <c r="C24" i="8"/>
  <c r="M26" i="1"/>
  <c r="O24" i="1" s="1"/>
  <c r="P24" i="1" s="1"/>
  <c r="L27" i="1"/>
  <c r="Z30" i="2"/>
  <c r="P30" i="10" s="1"/>
  <c r="Q26" i="10"/>
  <c r="V14" i="2"/>
  <c r="W14" i="2" s="1"/>
  <c r="R36" i="14"/>
  <c r="S34" i="14"/>
  <c r="T34" i="14" s="1"/>
  <c r="S36" i="14"/>
  <c r="T36" i="14" s="1"/>
  <c r="V36" i="6"/>
  <c r="W36" i="6" s="1"/>
  <c r="L39" i="6"/>
  <c r="B39" i="14" s="1"/>
  <c r="B36" i="14"/>
  <c r="F37" i="10"/>
  <c r="Z26" i="6"/>
  <c r="Z27" i="6"/>
  <c r="AB25" i="6"/>
  <c r="P24" i="14"/>
  <c r="R25" i="14" s="1"/>
  <c r="AH32" i="5"/>
  <c r="AF32" i="5"/>
  <c r="E7" i="5" s="1"/>
  <c r="C3" i="13"/>
  <c r="Z6" i="5"/>
  <c r="AB5" i="5"/>
  <c r="Q4" i="13"/>
  <c r="AC6" i="5"/>
  <c r="AD6" i="5" s="1"/>
  <c r="Z7" i="5"/>
  <c r="AC4" i="5"/>
  <c r="AD4" i="5" s="1"/>
  <c r="N5" i="4"/>
  <c r="L6" i="4"/>
  <c r="L7" i="4"/>
  <c r="B4" i="12"/>
  <c r="C24" i="13"/>
  <c r="N25" i="5"/>
  <c r="L26" i="5"/>
  <c r="O26" i="5"/>
  <c r="P26" i="5" s="1"/>
  <c r="O24" i="5"/>
  <c r="P24" i="5" s="1"/>
  <c r="L27" i="5"/>
  <c r="K6" i="14"/>
  <c r="L16" i="11"/>
  <c r="M16" i="11"/>
  <c r="N16" i="11" s="1"/>
  <c r="M14" i="11"/>
  <c r="N14" i="11" s="1"/>
  <c r="B4" i="10"/>
  <c r="D5" i="10" s="1"/>
  <c r="N5" i="2"/>
  <c r="L6" i="2"/>
  <c r="L7" i="2"/>
  <c r="E35" i="11"/>
  <c r="W26" i="5"/>
  <c r="W27" i="5" s="1"/>
  <c r="E26" i="5" s="1"/>
  <c r="T36" i="2"/>
  <c r="V34" i="2" s="1"/>
  <c r="W34" i="2" s="1"/>
  <c r="U36" i="2"/>
  <c r="S37" i="2"/>
  <c r="J34" i="10"/>
  <c r="O4" i="4"/>
  <c r="P4" i="4" s="1"/>
  <c r="S39" i="6"/>
  <c r="I39" i="14" s="1"/>
  <c r="I36" i="14"/>
  <c r="M26" i="14"/>
  <c r="M27" i="14" s="1"/>
  <c r="AF33" i="3"/>
  <c r="E22" i="3" s="1"/>
  <c r="J3" i="11"/>
  <c r="AH33" i="3"/>
  <c r="Z19" i="1"/>
  <c r="P19" i="8" s="1"/>
  <c r="T15" i="8" s="1"/>
  <c r="AB15" i="5"/>
  <c r="Q14" i="13"/>
  <c r="Z16" i="5"/>
  <c r="AC16" i="5"/>
  <c r="AD16" i="5" s="1"/>
  <c r="Z17" i="5"/>
  <c r="AC14" i="5"/>
  <c r="AD14" i="5" s="1"/>
  <c r="AC25" i="3"/>
  <c r="AD25" i="3" s="1"/>
  <c r="AD27" i="3" s="1"/>
  <c r="E41" i="3" s="1"/>
  <c r="Q27" i="11"/>
  <c r="T25" i="11" s="1"/>
  <c r="U25" i="11" s="1"/>
  <c r="U27" i="11" s="1"/>
  <c r="B25" i="10"/>
  <c r="O24" i="2"/>
  <c r="P24" i="2" s="1"/>
  <c r="O26" i="2"/>
  <c r="P26" i="2" s="1"/>
  <c r="AF34" i="5"/>
  <c r="E37" i="5" s="1"/>
  <c r="Q3" i="13"/>
  <c r="AH34" i="5"/>
  <c r="AH32" i="4"/>
  <c r="AF32" i="4"/>
  <c r="E7" i="4" s="1"/>
  <c r="B3" i="12"/>
  <c r="AC26" i="5"/>
  <c r="AD26" i="5" s="1"/>
  <c r="AC24" i="5"/>
  <c r="AD24" i="5" s="1"/>
  <c r="Q25" i="13"/>
  <c r="N36" i="3"/>
  <c r="O36" i="3"/>
  <c r="M36" i="3"/>
  <c r="D34" i="11"/>
  <c r="E36" i="11" s="1"/>
  <c r="L37" i="3"/>
  <c r="O34" i="3"/>
  <c r="P34" i="3" s="1"/>
  <c r="J35" i="13"/>
  <c r="V36" i="5"/>
  <c r="W36" i="5" s="1"/>
  <c r="V34" i="5"/>
  <c r="W34" i="5" s="1"/>
  <c r="W37" i="5" s="1"/>
  <c r="E27" i="5" s="1"/>
  <c r="Z19" i="6"/>
  <c r="P19" i="14" s="1"/>
  <c r="P16" i="14"/>
  <c r="S15" i="14" s="1"/>
  <c r="V25" i="3"/>
  <c r="J27" i="11"/>
  <c r="W26" i="4"/>
  <c r="E28" i="5"/>
  <c r="F32" i="5" s="1"/>
  <c r="J28" i="5" s="1"/>
  <c r="J30" i="5" s="1"/>
  <c r="J33" i="5" s="1"/>
  <c r="J35" i="10"/>
  <c r="T37" i="2"/>
  <c r="J37" i="10" s="1"/>
  <c r="O6" i="4"/>
  <c r="P6" i="4" s="1"/>
  <c r="K35" i="14"/>
  <c r="L36" i="14"/>
  <c r="M36" i="14" s="1"/>
  <c r="L34" i="14"/>
  <c r="M34" i="14" s="1"/>
  <c r="S6" i="8"/>
  <c r="T6" i="8" s="1"/>
  <c r="AD5" i="1"/>
  <c r="AD7" i="1" s="1"/>
  <c r="E39" i="1" s="1"/>
  <c r="N15" i="5"/>
  <c r="L16" i="5"/>
  <c r="L17" i="5"/>
  <c r="C14" i="13"/>
  <c r="E15" i="13" s="1"/>
  <c r="C5" i="11"/>
  <c r="O6" i="3"/>
  <c r="P6" i="3" s="1"/>
  <c r="O4" i="3"/>
  <c r="P4" i="3" s="1"/>
  <c r="O36" i="4"/>
  <c r="P36" i="4" s="1"/>
  <c r="B35" i="12"/>
  <c r="O34" i="4"/>
  <c r="P34" i="4" s="1"/>
  <c r="AF34" i="3"/>
  <c r="E37" i="3" s="1"/>
  <c r="Q3" i="11"/>
  <c r="AH34" i="3"/>
  <c r="AB35" i="4"/>
  <c r="P34" i="12"/>
  <c r="R35" i="12" s="1"/>
  <c r="Z36" i="4"/>
  <c r="Z37" i="4"/>
  <c r="AB25" i="5"/>
  <c r="Z26" i="5"/>
  <c r="Q24" i="13"/>
  <c r="S25" i="13" s="1"/>
  <c r="Z27" i="5"/>
  <c r="AC15" i="3"/>
  <c r="AD15" i="3" s="1"/>
  <c r="AD17" i="3" s="1"/>
  <c r="E40" i="3" s="1"/>
  <c r="Q17" i="11"/>
  <c r="T15" i="11" s="1"/>
  <c r="U15" i="11" s="1"/>
  <c r="U17" i="11" s="1"/>
  <c r="J26" i="11"/>
  <c r="S29" i="3"/>
  <c r="J29" i="11" s="1"/>
  <c r="AC15" i="6"/>
  <c r="AD15" i="6" s="1"/>
  <c r="AD17" i="6" s="1"/>
  <c r="E40" i="6" s="1"/>
  <c r="P7" i="6"/>
  <c r="E9" i="6" s="1"/>
  <c r="I27" i="10"/>
  <c r="L25" i="10" s="1"/>
  <c r="M25" i="10" s="1"/>
  <c r="V25" i="2"/>
  <c r="V34" i="4"/>
  <c r="W34" i="4" s="1"/>
  <c r="S40" i="4"/>
  <c r="I40" i="12" s="1"/>
  <c r="T37" i="4"/>
  <c r="J37" i="12" s="1"/>
  <c r="J36" i="12"/>
  <c r="V36" i="4"/>
  <c r="J14" i="12"/>
  <c r="K16" i="12" s="1"/>
  <c r="U16" i="4"/>
  <c r="V16" i="4"/>
  <c r="T16" i="4"/>
  <c r="S19" i="4"/>
  <c r="I19" i="12" s="1"/>
  <c r="I16" i="12"/>
  <c r="Q25" i="10"/>
  <c r="AA27" i="2"/>
  <c r="Q27" i="10" s="1"/>
  <c r="AC24" i="2"/>
  <c r="AD24" i="2" s="1"/>
  <c r="AC26" i="2"/>
  <c r="AD26" i="2" s="1"/>
  <c r="T7" i="6"/>
  <c r="J7" i="14" s="1"/>
  <c r="J5" i="14"/>
  <c r="L4" i="14" s="1"/>
  <c r="M4" i="14" s="1"/>
  <c r="V6" i="6"/>
  <c r="W6" i="6" s="1"/>
  <c r="V4" i="6"/>
  <c r="W4" i="6" s="1"/>
  <c r="AF32" i="3"/>
  <c r="E7" i="3" s="1"/>
  <c r="AH32" i="3"/>
  <c r="C3" i="11"/>
  <c r="N25" i="2"/>
  <c r="L26" i="2"/>
  <c r="B24" i="10"/>
  <c r="D25" i="10" s="1"/>
  <c r="L27" i="2"/>
  <c r="L36" i="4"/>
  <c r="B34" i="12"/>
  <c r="D35" i="12" s="1"/>
  <c r="N35" i="4"/>
  <c r="L37" i="4"/>
  <c r="Q4" i="11"/>
  <c r="AB5" i="3"/>
  <c r="Z6" i="3"/>
  <c r="Z7" i="3"/>
  <c r="AC4" i="3"/>
  <c r="AD4" i="3" s="1"/>
  <c r="AC6" i="3"/>
  <c r="AD6" i="3" s="1"/>
  <c r="S9" i="3"/>
  <c r="J9" i="11" s="1"/>
  <c r="J6" i="11"/>
  <c r="M5" i="11" s="1"/>
  <c r="AD5" i="6"/>
  <c r="AD7" i="6" s="1"/>
  <c r="E39" i="6" s="1"/>
  <c r="L26" i="12"/>
  <c r="M26" i="12" s="1"/>
  <c r="L24" i="12"/>
  <c r="M24" i="12" s="1"/>
  <c r="M27" i="12" s="1"/>
  <c r="W25" i="4"/>
  <c r="W27" i="4" s="1"/>
  <c r="E26" i="4" s="1"/>
  <c r="W16" i="6"/>
  <c r="V15" i="2"/>
  <c r="W15" i="2" s="1"/>
  <c r="I17" i="10"/>
  <c r="L15" i="10" s="1"/>
  <c r="M15" i="10" s="1"/>
  <c r="L15" i="13"/>
  <c r="M16" i="13"/>
  <c r="N16" i="13" s="1"/>
  <c r="M14" i="13"/>
  <c r="N14" i="13" s="1"/>
  <c r="K15" i="12"/>
  <c r="E6" i="14"/>
  <c r="F6" i="14" s="1"/>
  <c r="E4" i="14"/>
  <c r="F4" i="14" s="1"/>
  <c r="F7" i="14" s="1"/>
  <c r="V35" i="6"/>
  <c r="W35" i="6" s="1"/>
  <c r="I37" i="14"/>
  <c r="L35" i="14" s="1"/>
  <c r="M35" i="14" s="1"/>
  <c r="I26" i="10"/>
  <c r="S29" i="2"/>
  <c r="I29" i="10" s="1"/>
  <c r="O35" i="6"/>
  <c r="P35" i="6" s="1"/>
  <c r="P37" i="6" s="1"/>
  <c r="E12" i="6" s="1"/>
  <c r="B37" i="14"/>
  <c r="E35" i="14" s="1"/>
  <c r="F35" i="14" s="1"/>
  <c r="J25" i="11"/>
  <c r="V26" i="3"/>
  <c r="W26" i="3" s="1"/>
  <c r="V24" i="3"/>
  <c r="W24" i="3" s="1"/>
  <c r="Q35" i="10"/>
  <c r="P15" i="10"/>
  <c r="AC16" i="2"/>
  <c r="AD16" i="2" s="1"/>
  <c r="AC14" i="2"/>
  <c r="AD14" i="2" s="1"/>
  <c r="S20" i="2"/>
  <c r="I20" i="10" s="1"/>
  <c r="J16" i="10"/>
  <c r="T17" i="2"/>
  <c r="J17" i="10" s="1"/>
  <c r="W17" i="6"/>
  <c r="E25" i="6" s="1"/>
  <c r="AC24" i="1"/>
  <c r="P5" i="10"/>
  <c r="AC6" i="2"/>
  <c r="AD6" i="2" s="1"/>
  <c r="AC4" i="2"/>
  <c r="AD4" i="2" s="1"/>
  <c r="B24" i="12"/>
  <c r="O26" i="4"/>
  <c r="P26" i="4" s="1"/>
  <c r="N25" i="4"/>
  <c r="L27" i="4"/>
  <c r="L26" i="4"/>
  <c r="O24" i="4"/>
  <c r="P24" i="4" s="1"/>
  <c r="P35" i="12"/>
  <c r="AC34" i="4"/>
  <c r="AD34" i="4" s="1"/>
  <c r="AC36" i="4"/>
  <c r="AD36" i="4" s="1"/>
  <c r="L5" i="13"/>
  <c r="M6" i="13"/>
  <c r="N6" i="13" s="1"/>
  <c r="M4" i="13"/>
  <c r="N4" i="13" s="1"/>
  <c r="N7" i="13" s="1"/>
  <c r="AB36" i="2"/>
  <c r="AA36" i="2"/>
  <c r="Q34" i="10"/>
  <c r="Z37" i="2"/>
  <c r="AC34" i="2"/>
  <c r="AD34" i="2" s="1"/>
  <c r="P14" i="10"/>
  <c r="R15" i="10" s="1"/>
  <c r="AB15" i="2"/>
  <c r="Z17" i="2"/>
  <c r="Z16" i="2"/>
  <c r="J15" i="12"/>
  <c r="T17" i="4"/>
  <c r="J17" i="12" s="1"/>
  <c r="W15" i="3"/>
  <c r="W17" i="3" s="1"/>
  <c r="E25" i="3" s="1"/>
  <c r="L14" i="10"/>
  <c r="M14" i="10" s="1"/>
  <c r="K16" i="10"/>
  <c r="L16" i="10"/>
  <c r="M16" i="10" s="1"/>
  <c r="P36" i="2"/>
  <c r="B40" i="10"/>
  <c r="F36" i="10" s="1"/>
  <c r="P35" i="2"/>
  <c r="P37" i="2" s="1"/>
  <c r="E12" i="2" s="1"/>
  <c r="F36" i="8"/>
  <c r="P36" i="1"/>
  <c r="E34" i="8"/>
  <c r="F34" i="8" s="1"/>
  <c r="L9" i="1"/>
  <c r="B9" i="8" s="1"/>
  <c r="L7" i="1"/>
  <c r="O4" i="1" s="1"/>
  <c r="P4" i="1" s="1"/>
  <c r="AD34" i="1"/>
  <c r="S34" i="8"/>
  <c r="T34" i="8" s="1"/>
  <c r="S4" i="8"/>
  <c r="T4" i="8" s="1"/>
  <c r="T7" i="8" s="1"/>
  <c r="S39" i="1"/>
  <c r="I39" i="8" s="1"/>
  <c r="I36" i="8"/>
  <c r="P36" i="8"/>
  <c r="Z39" i="1"/>
  <c r="P39" i="8" s="1"/>
  <c r="AD36" i="1"/>
  <c r="S36" i="8"/>
  <c r="T36" i="8" s="1"/>
  <c r="L34" i="8"/>
  <c r="M34" i="8" s="1"/>
  <c r="S14" i="8"/>
  <c r="T14" i="8" s="1"/>
  <c r="R15" i="8"/>
  <c r="B3" i="8"/>
  <c r="B4" i="8"/>
  <c r="D5" i="8" s="1"/>
  <c r="B5" i="8"/>
  <c r="P26" i="8"/>
  <c r="Z29" i="1"/>
  <c r="P29" i="8" s="1"/>
  <c r="Q26" i="8"/>
  <c r="L14" i="8"/>
  <c r="M14" i="8" s="1"/>
  <c r="W7" i="1"/>
  <c r="E24" i="1" s="1"/>
  <c r="AD24" i="1"/>
  <c r="S24" i="8"/>
  <c r="T24" i="8" s="1"/>
  <c r="V25" i="1"/>
  <c r="W25" i="1" s="1"/>
  <c r="I27" i="8"/>
  <c r="L25" i="8" s="1"/>
  <c r="M25" i="8" s="1"/>
  <c r="I37" i="8"/>
  <c r="V35" i="1"/>
  <c r="AD26" i="1"/>
  <c r="S26" i="8"/>
  <c r="T26" i="8" s="1"/>
  <c r="AC25" i="1"/>
  <c r="Q27" i="8"/>
  <c r="P27" i="8"/>
  <c r="I7" i="8"/>
  <c r="L5" i="8" s="1"/>
  <c r="M5" i="8" s="1"/>
  <c r="V5" i="1"/>
  <c r="W5" i="1" s="1"/>
  <c r="J26" i="8"/>
  <c r="J27" i="8" s="1"/>
  <c r="S30" i="1"/>
  <c r="I30" i="8" s="1"/>
  <c r="O15" i="1"/>
  <c r="B17" i="8"/>
  <c r="L6" i="8"/>
  <c r="M6" i="8" s="1"/>
  <c r="I16" i="8"/>
  <c r="S19" i="1"/>
  <c r="I19" i="8" s="1"/>
  <c r="I17" i="8"/>
  <c r="L15" i="8" s="1"/>
  <c r="V15" i="1"/>
  <c r="O6" i="1"/>
  <c r="P6" i="1" s="1"/>
  <c r="V26" i="1"/>
  <c r="W26" i="1" s="1"/>
  <c r="P37" i="1"/>
  <c r="E12" i="1" s="1"/>
  <c r="AC35" i="1"/>
  <c r="P37" i="8"/>
  <c r="L4" i="8"/>
  <c r="M4" i="8" s="1"/>
  <c r="L19" i="1"/>
  <c r="B19" i="8" s="1"/>
  <c r="B16" i="8"/>
  <c r="AC15" i="1"/>
  <c r="AD15" i="1" s="1"/>
  <c r="AD17" i="1" s="1"/>
  <c r="E40" i="1" s="1"/>
  <c r="F37" i="8"/>
  <c r="V32" i="10" l="1"/>
  <c r="X32" i="10"/>
  <c r="N5" i="11"/>
  <c r="N7" i="11" s="1"/>
  <c r="B37" i="12"/>
  <c r="O35" i="4"/>
  <c r="Y32" i="11"/>
  <c r="W32" i="11"/>
  <c r="AD27" i="2"/>
  <c r="E41" i="2" s="1"/>
  <c r="W25" i="2"/>
  <c r="W27" i="2" s="1"/>
  <c r="E26" i="2" s="1"/>
  <c r="P7" i="3"/>
  <c r="E9" i="3" s="1"/>
  <c r="S15" i="13"/>
  <c r="T16" i="13"/>
  <c r="U16" i="13" s="1"/>
  <c r="T14" i="13"/>
  <c r="U14" i="13" s="1"/>
  <c r="O25" i="5"/>
  <c r="C27" i="13"/>
  <c r="L9" i="4"/>
  <c r="B9" i="12" s="1"/>
  <c r="B6" i="12"/>
  <c r="Y32" i="13"/>
  <c r="W32" i="13"/>
  <c r="O5" i="5"/>
  <c r="C7" i="13"/>
  <c r="Y33" i="13"/>
  <c r="W33" i="13"/>
  <c r="S4" i="12"/>
  <c r="T4" i="12" s="1"/>
  <c r="S6" i="12"/>
  <c r="T6" i="12" s="1"/>
  <c r="B27" i="12"/>
  <c r="O25" i="4"/>
  <c r="T17" i="8"/>
  <c r="O35" i="3"/>
  <c r="P35" i="3" s="1"/>
  <c r="P37" i="3" s="1"/>
  <c r="E12" i="3" s="1"/>
  <c r="C37" i="11"/>
  <c r="F35" i="11" s="1"/>
  <c r="G35" i="11" s="1"/>
  <c r="X32" i="12"/>
  <c r="V32" i="12"/>
  <c r="E24" i="10"/>
  <c r="F24" i="10" s="1"/>
  <c r="E26" i="10"/>
  <c r="F26" i="10" s="1"/>
  <c r="S40" i="2"/>
  <c r="I40" i="10" s="1"/>
  <c r="J36" i="10"/>
  <c r="Z9" i="4"/>
  <c r="P9" i="12" s="1"/>
  <c r="P6" i="12"/>
  <c r="F37" i="14"/>
  <c r="L15" i="12"/>
  <c r="M15" i="12" s="1"/>
  <c r="Z39" i="4"/>
  <c r="P39" i="12" s="1"/>
  <c r="P36" i="12"/>
  <c r="M36" i="13"/>
  <c r="N36" i="13" s="1"/>
  <c r="M34" i="13"/>
  <c r="N34" i="13" s="1"/>
  <c r="O5" i="4"/>
  <c r="P5" i="4" s="1"/>
  <c r="B7" i="12"/>
  <c r="E5" i="12" s="1"/>
  <c r="F5" i="12" s="1"/>
  <c r="M37" i="14"/>
  <c r="M25" i="11"/>
  <c r="N25" i="11" s="1"/>
  <c r="W35" i="1"/>
  <c r="W37" i="1" s="1"/>
  <c r="E27" i="1" s="1"/>
  <c r="P37" i="10"/>
  <c r="S35" i="10" s="1"/>
  <c r="T35" i="10" s="1"/>
  <c r="AC35" i="2"/>
  <c r="AD35" i="2" s="1"/>
  <c r="D25" i="12"/>
  <c r="E26" i="12"/>
  <c r="F26" i="12" s="1"/>
  <c r="E24" i="12"/>
  <c r="F24" i="12" s="1"/>
  <c r="M26" i="11"/>
  <c r="N26" i="11" s="1"/>
  <c r="M24" i="11"/>
  <c r="N24" i="11" s="1"/>
  <c r="N27" i="11" s="1"/>
  <c r="S26" i="10"/>
  <c r="T26" i="10" s="1"/>
  <c r="S24" i="10"/>
  <c r="T24" i="10" s="1"/>
  <c r="T27" i="10" s="1"/>
  <c r="W36" i="4"/>
  <c r="E13" i="6"/>
  <c r="F17" i="6" s="1"/>
  <c r="J13" i="6" s="1"/>
  <c r="J15" i="6" s="1"/>
  <c r="J18" i="6" s="1"/>
  <c r="AC25" i="5"/>
  <c r="Q27" i="13"/>
  <c r="F6" i="11"/>
  <c r="G6" i="11" s="1"/>
  <c r="F4" i="11"/>
  <c r="G4" i="11" s="1"/>
  <c r="G7" i="11" s="1"/>
  <c r="W25" i="3"/>
  <c r="W27" i="3" s="1"/>
  <c r="E26" i="3" s="1"/>
  <c r="N17" i="11"/>
  <c r="P26" i="3"/>
  <c r="P27" i="3" s="1"/>
  <c r="E11" i="3" s="1"/>
  <c r="AD37" i="3"/>
  <c r="E42" i="3" s="1"/>
  <c r="S14" i="12"/>
  <c r="T14" i="12" s="1"/>
  <c r="T17" i="12" s="1"/>
  <c r="S16" i="12"/>
  <c r="T16" i="12" s="1"/>
  <c r="E6" i="10"/>
  <c r="F6" i="10" s="1"/>
  <c r="E4" i="10"/>
  <c r="F4" i="10" s="1"/>
  <c r="P17" i="4"/>
  <c r="E10" i="4" s="1"/>
  <c r="W15" i="4"/>
  <c r="F41" i="14"/>
  <c r="M15" i="8"/>
  <c r="L35" i="8"/>
  <c r="M35" i="8" s="1"/>
  <c r="M37" i="8" s="1"/>
  <c r="R36" i="10"/>
  <c r="AD7" i="2"/>
  <c r="E39" i="2" s="1"/>
  <c r="L39" i="4"/>
  <c r="B39" i="12" s="1"/>
  <c r="B36" i="12"/>
  <c r="W7" i="6"/>
  <c r="E24" i="6" s="1"/>
  <c r="E28" i="6" s="1"/>
  <c r="F32" i="6" s="1"/>
  <c r="J28" i="6" s="1"/>
  <c r="J30" i="6" s="1"/>
  <c r="J33" i="6" s="1"/>
  <c r="L36" i="12"/>
  <c r="M36" i="12" s="1"/>
  <c r="L34" i="12"/>
  <c r="M34" i="12" s="1"/>
  <c r="M37" i="12" s="1"/>
  <c r="Y34" i="11"/>
  <c r="W34" i="11"/>
  <c r="T15" i="14"/>
  <c r="T17" i="14" s="1"/>
  <c r="D36" i="11"/>
  <c r="F36" i="11" s="1"/>
  <c r="G36" i="11" s="1"/>
  <c r="L40" i="3"/>
  <c r="C40" i="11" s="1"/>
  <c r="M37" i="3"/>
  <c r="D37" i="11" s="1"/>
  <c r="P7" i="4"/>
  <c r="E9" i="4" s="1"/>
  <c r="F34" i="11"/>
  <c r="G34" i="11" s="1"/>
  <c r="G37" i="11" s="1"/>
  <c r="C26" i="13"/>
  <c r="L29" i="5"/>
  <c r="C29" i="13" s="1"/>
  <c r="AC5" i="5"/>
  <c r="Q7" i="13"/>
  <c r="B27" i="8"/>
  <c r="E25" i="8" s="1"/>
  <c r="F25" i="8" s="1"/>
  <c r="O25" i="1"/>
  <c r="P25" i="1" s="1"/>
  <c r="AD17" i="4"/>
  <c r="E40" i="4" s="1"/>
  <c r="E5" i="13"/>
  <c r="F6" i="13"/>
  <c r="G6" i="13" s="1"/>
  <c r="F4" i="13"/>
  <c r="G4" i="13" s="1"/>
  <c r="W5" i="3"/>
  <c r="W7" i="3" s="1"/>
  <c r="E24" i="3" s="1"/>
  <c r="S5" i="11"/>
  <c r="T4" i="11"/>
  <c r="U4" i="11" s="1"/>
  <c r="T6" i="11"/>
  <c r="U6" i="11" s="1"/>
  <c r="M17" i="10"/>
  <c r="Q36" i="10"/>
  <c r="S34" i="10" s="1"/>
  <c r="T34" i="10" s="1"/>
  <c r="Z40" i="2"/>
  <c r="P40" i="10" s="1"/>
  <c r="S34" i="12"/>
  <c r="T34" i="12" s="1"/>
  <c r="S36" i="12"/>
  <c r="T36" i="12" s="1"/>
  <c r="AC5" i="3"/>
  <c r="AD5" i="3" s="1"/>
  <c r="AD7" i="3" s="1"/>
  <c r="E39" i="3" s="1"/>
  <c r="E43" i="3" s="1"/>
  <c r="F47" i="3" s="1"/>
  <c r="J43" i="3" s="1"/>
  <c r="J45" i="3" s="1"/>
  <c r="J48" i="3" s="1"/>
  <c r="Q7" i="11"/>
  <c r="O25" i="2"/>
  <c r="B27" i="10"/>
  <c r="Q26" i="13"/>
  <c r="Z29" i="5"/>
  <c r="Q29" i="13" s="1"/>
  <c r="O15" i="5"/>
  <c r="C17" i="13"/>
  <c r="P36" i="3"/>
  <c r="L34" i="10"/>
  <c r="M34" i="10" s="1"/>
  <c r="K36" i="10"/>
  <c r="L36" i="10"/>
  <c r="M36" i="10" s="1"/>
  <c r="M27" i="1"/>
  <c r="C27" i="8" s="1"/>
  <c r="L30" i="1"/>
  <c r="B30" i="8" s="1"/>
  <c r="C26" i="8"/>
  <c r="L9" i="5"/>
  <c r="C9" i="13" s="1"/>
  <c r="C6" i="13"/>
  <c r="X34" i="12"/>
  <c r="V34" i="12"/>
  <c r="M17" i="5"/>
  <c r="D17" i="13" s="1"/>
  <c r="L20" i="5"/>
  <c r="C20" i="13" s="1"/>
  <c r="D16" i="13"/>
  <c r="F16" i="13" s="1"/>
  <c r="G16" i="13" s="1"/>
  <c r="W16" i="4"/>
  <c r="Z9" i="5"/>
  <c r="Q9" i="13" s="1"/>
  <c r="Q6" i="13"/>
  <c r="AC36" i="2"/>
  <c r="AD36" i="2" s="1"/>
  <c r="AD37" i="2" s="1"/>
  <c r="E42" i="2" s="1"/>
  <c r="S4" i="10"/>
  <c r="T4" i="10" s="1"/>
  <c r="T7" i="10" s="1"/>
  <c r="S6" i="10"/>
  <c r="T6" i="10" s="1"/>
  <c r="S16" i="10"/>
  <c r="T16" i="10" s="1"/>
  <c r="S14" i="10"/>
  <c r="T14" i="10" s="1"/>
  <c r="J16" i="12"/>
  <c r="L16" i="12" s="1"/>
  <c r="M16" i="12" s="1"/>
  <c r="S20" i="4"/>
  <c r="I20" i="12" s="1"/>
  <c r="L19" i="5"/>
  <c r="C19" i="13" s="1"/>
  <c r="C16" i="13"/>
  <c r="Y34" i="13"/>
  <c r="W34" i="13"/>
  <c r="AC15" i="5"/>
  <c r="AD15" i="5" s="1"/>
  <c r="AD17" i="5" s="1"/>
  <c r="E40" i="5" s="1"/>
  <c r="Q17" i="13"/>
  <c r="T15" i="13" s="1"/>
  <c r="U15" i="13" s="1"/>
  <c r="W33" i="11"/>
  <c r="Y33" i="11"/>
  <c r="V36" i="2"/>
  <c r="W36" i="2" s="1"/>
  <c r="L6" i="14"/>
  <c r="M6" i="14" s="1"/>
  <c r="M7" i="14" s="1"/>
  <c r="M41" i="14" s="1"/>
  <c r="E25" i="13"/>
  <c r="F24" i="13"/>
  <c r="G24" i="13" s="1"/>
  <c r="F26" i="13"/>
  <c r="G26" i="13" s="1"/>
  <c r="S5" i="13"/>
  <c r="T4" i="13"/>
  <c r="U4" i="13" s="1"/>
  <c r="T6" i="13"/>
  <c r="U6" i="13" s="1"/>
  <c r="AC25" i="6"/>
  <c r="P27" i="14"/>
  <c r="S25" i="14" s="1"/>
  <c r="T37" i="14"/>
  <c r="O26" i="1"/>
  <c r="P26" i="1" s="1"/>
  <c r="T34" i="11"/>
  <c r="U34" i="11" s="1"/>
  <c r="U37" i="11" s="1"/>
  <c r="T36" i="11"/>
  <c r="U36" i="11" s="1"/>
  <c r="AD26" i="6"/>
  <c r="M27" i="10"/>
  <c r="W16" i="2"/>
  <c r="W17" i="2" s="1"/>
  <c r="E25" i="2" s="1"/>
  <c r="E28" i="2" s="1"/>
  <c r="F32" i="2" s="1"/>
  <c r="J28" i="2" s="1"/>
  <c r="J30" i="2" s="1"/>
  <c r="J33" i="2" s="1"/>
  <c r="Z19" i="5"/>
  <c r="Q19" i="13" s="1"/>
  <c r="Q16" i="13"/>
  <c r="L9" i="2"/>
  <c r="B9" i="10" s="1"/>
  <c r="B6" i="10"/>
  <c r="W27" i="1"/>
  <c r="E26" i="1" s="1"/>
  <c r="Z19" i="2"/>
  <c r="P19" i="10" s="1"/>
  <c r="P16" i="10"/>
  <c r="Q6" i="11"/>
  <c r="Z9" i="3"/>
  <c r="Q9" i="11" s="1"/>
  <c r="P17" i="10"/>
  <c r="AC15" i="2"/>
  <c r="AD15" i="2" s="1"/>
  <c r="AD17" i="2" s="1"/>
  <c r="E40" i="2" s="1"/>
  <c r="B26" i="12"/>
  <c r="L29" i="4"/>
  <c r="B29" i="12" s="1"/>
  <c r="AA37" i="2"/>
  <c r="Q37" i="10" s="1"/>
  <c r="N17" i="13"/>
  <c r="L29" i="2"/>
  <c r="B29" i="10" s="1"/>
  <c r="B26" i="10"/>
  <c r="V14" i="4"/>
  <c r="W14" i="4" s="1"/>
  <c r="W37" i="4"/>
  <c r="E27" i="4" s="1"/>
  <c r="AC35" i="4"/>
  <c r="AD35" i="4" s="1"/>
  <c r="AD37" i="4" s="1"/>
  <c r="E42" i="4" s="1"/>
  <c r="P37" i="12"/>
  <c r="S35" i="12" s="1"/>
  <c r="T35" i="12" s="1"/>
  <c r="E36" i="12"/>
  <c r="F36" i="12" s="1"/>
  <c r="E34" i="12"/>
  <c r="F34" i="12" s="1"/>
  <c r="T24" i="13"/>
  <c r="U24" i="13" s="1"/>
  <c r="T26" i="13"/>
  <c r="U26" i="13" s="1"/>
  <c r="V35" i="2"/>
  <c r="W35" i="2" s="1"/>
  <c r="W37" i="2" s="1"/>
  <c r="E27" i="2" s="1"/>
  <c r="I37" i="10"/>
  <c r="L35" i="10" s="1"/>
  <c r="M35" i="10" s="1"/>
  <c r="O5" i="2"/>
  <c r="P5" i="2" s="1"/>
  <c r="P7" i="2" s="1"/>
  <c r="E9" i="2" s="1"/>
  <c r="B7" i="10"/>
  <c r="E5" i="10" s="1"/>
  <c r="F5" i="10" s="1"/>
  <c r="D5" i="12"/>
  <c r="E4" i="12"/>
  <c r="F4" i="12" s="1"/>
  <c r="E6" i="12"/>
  <c r="F6" i="12" s="1"/>
  <c r="Z29" i="6"/>
  <c r="P29" i="14" s="1"/>
  <c r="P26" i="14"/>
  <c r="D26" i="8"/>
  <c r="E24" i="8"/>
  <c r="F24" i="8" s="1"/>
  <c r="E26" i="8"/>
  <c r="F26" i="8" s="1"/>
  <c r="AC5" i="4"/>
  <c r="AD5" i="4" s="1"/>
  <c r="P7" i="12"/>
  <c r="S5" i="12" s="1"/>
  <c r="T5" i="12" s="1"/>
  <c r="S26" i="14"/>
  <c r="T26" i="14" s="1"/>
  <c r="S24" i="14"/>
  <c r="T24" i="14" s="1"/>
  <c r="E14" i="12"/>
  <c r="F14" i="12" s="1"/>
  <c r="E16" i="12"/>
  <c r="F16" i="12" s="1"/>
  <c r="AD7" i="4"/>
  <c r="E39" i="4" s="1"/>
  <c r="B7" i="8"/>
  <c r="E5" i="8" s="1"/>
  <c r="F5" i="8" s="1"/>
  <c r="O5" i="1"/>
  <c r="P5" i="1" s="1"/>
  <c r="P7" i="1" s="1"/>
  <c r="E9" i="1" s="1"/>
  <c r="M17" i="8"/>
  <c r="V32" i="8"/>
  <c r="X32" i="8"/>
  <c r="E6" i="8"/>
  <c r="F6" i="8" s="1"/>
  <c r="L26" i="8"/>
  <c r="M26" i="8" s="1"/>
  <c r="L24" i="8"/>
  <c r="M24" i="8" s="1"/>
  <c r="E15" i="8"/>
  <c r="F15" i="8" s="1"/>
  <c r="F17" i="8" s="1"/>
  <c r="S25" i="8"/>
  <c r="T25" i="8" s="1"/>
  <c r="T27" i="8" s="1"/>
  <c r="AD25" i="1"/>
  <c r="AD27" i="1" s="1"/>
  <c r="E41" i="1" s="1"/>
  <c r="AD35" i="1"/>
  <c r="AD37" i="1" s="1"/>
  <c r="E42" i="1" s="1"/>
  <c r="S35" i="8"/>
  <c r="T35" i="8" s="1"/>
  <c r="T37" i="8" s="1"/>
  <c r="P15" i="1"/>
  <c r="P17" i="1" s="1"/>
  <c r="E10" i="1" s="1"/>
  <c r="M7" i="8"/>
  <c r="W15" i="1"/>
  <c r="W17" i="1" s="1"/>
  <c r="E25" i="1" s="1"/>
  <c r="E28" i="1" s="1"/>
  <c r="F32" i="1" s="1"/>
  <c r="J28" i="1" s="1"/>
  <c r="J30" i="1" s="1"/>
  <c r="J33" i="1" s="1"/>
  <c r="T37" i="12" l="1"/>
  <c r="E28" i="3"/>
  <c r="F32" i="3" s="1"/>
  <c r="J28" i="3" s="1"/>
  <c r="J30" i="3" s="1"/>
  <c r="J33" i="3" s="1"/>
  <c r="F27" i="8"/>
  <c r="S36" i="10"/>
  <c r="T36" i="10" s="1"/>
  <c r="T37" i="10" s="1"/>
  <c r="E25" i="12"/>
  <c r="F25" i="12" s="1"/>
  <c r="E35" i="12"/>
  <c r="F35" i="12" s="1"/>
  <c r="E43" i="4"/>
  <c r="F47" i="4" s="1"/>
  <c r="J43" i="4" s="1"/>
  <c r="J45" i="4" s="1"/>
  <c r="J48" i="4" s="1"/>
  <c r="AD25" i="6"/>
  <c r="AD27" i="6" s="1"/>
  <c r="E41" i="6" s="1"/>
  <c r="E43" i="6" s="1"/>
  <c r="F47" i="6" s="1"/>
  <c r="J43" i="6" s="1"/>
  <c r="J45" i="6" s="1"/>
  <c r="J48" i="6" s="1"/>
  <c r="F14" i="13"/>
  <c r="G14" i="13" s="1"/>
  <c r="T5" i="13"/>
  <c r="U5" i="13" s="1"/>
  <c r="F7" i="10"/>
  <c r="N37" i="13"/>
  <c r="N41" i="13" s="1"/>
  <c r="N41" i="11"/>
  <c r="T25" i="14"/>
  <c r="T27" i="14" s="1"/>
  <c r="T41" i="14" s="1"/>
  <c r="F7" i="12"/>
  <c r="F37" i="12"/>
  <c r="E25" i="10"/>
  <c r="F25" i="10" s="1"/>
  <c r="F27" i="10" s="1"/>
  <c r="AD5" i="5"/>
  <c r="AD7" i="5" s="1"/>
  <c r="E39" i="5" s="1"/>
  <c r="E43" i="5" s="1"/>
  <c r="F47" i="5" s="1"/>
  <c r="J43" i="5" s="1"/>
  <c r="J45" i="5" s="1"/>
  <c r="J48" i="5" s="1"/>
  <c r="G41" i="11"/>
  <c r="T7" i="12"/>
  <c r="T41" i="12" s="1"/>
  <c r="E13" i="3"/>
  <c r="F17" i="3" s="1"/>
  <c r="J13" i="3" s="1"/>
  <c r="J15" i="3" s="1"/>
  <c r="J18" i="3" s="1"/>
  <c r="T41" i="8"/>
  <c r="U7" i="13"/>
  <c r="M37" i="10"/>
  <c r="M41" i="10" s="1"/>
  <c r="P25" i="2"/>
  <c r="P27" i="2" s="1"/>
  <c r="E11" i="2" s="1"/>
  <c r="E13" i="2" s="1"/>
  <c r="F17" i="2" s="1"/>
  <c r="J13" i="2" s="1"/>
  <c r="J15" i="2" s="1"/>
  <c r="J18" i="2" s="1"/>
  <c r="L14" i="12"/>
  <c r="M14" i="12" s="1"/>
  <c r="M17" i="12" s="1"/>
  <c r="M41" i="12" s="1"/>
  <c r="F25" i="13"/>
  <c r="G25" i="13" s="1"/>
  <c r="T5" i="11"/>
  <c r="U5" i="11" s="1"/>
  <c r="T25" i="13"/>
  <c r="U25" i="13" s="1"/>
  <c r="U27" i="13" s="1"/>
  <c r="F27" i="12"/>
  <c r="P25" i="5"/>
  <c r="P27" i="5" s="1"/>
  <c r="E11" i="5" s="1"/>
  <c r="E43" i="2"/>
  <c r="F47" i="2" s="1"/>
  <c r="J43" i="2" s="1"/>
  <c r="J45" i="2" s="1"/>
  <c r="J48" i="2" s="1"/>
  <c r="AD25" i="5"/>
  <c r="AD27" i="5" s="1"/>
  <c r="E41" i="5" s="1"/>
  <c r="F5" i="13"/>
  <c r="G5" i="13" s="1"/>
  <c r="G7" i="13" s="1"/>
  <c r="U17" i="13"/>
  <c r="G27" i="13"/>
  <c r="F15" i="13"/>
  <c r="G15" i="13" s="1"/>
  <c r="U7" i="11"/>
  <c r="U41" i="11" s="1"/>
  <c r="P5" i="5"/>
  <c r="P7" i="5" s="1"/>
  <c r="E9" i="5" s="1"/>
  <c r="F17" i="12"/>
  <c r="W17" i="4"/>
  <c r="E25" i="4" s="1"/>
  <c r="E28" i="4" s="1"/>
  <c r="F32" i="4" s="1"/>
  <c r="J28" i="4" s="1"/>
  <c r="J30" i="4" s="1"/>
  <c r="J33" i="4" s="1"/>
  <c r="S15" i="10"/>
  <c r="T15" i="10" s="1"/>
  <c r="T17" i="10" s="1"/>
  <c r="P15" i="5"/>
  <c r="P27" i="1"/>
  <c r="E11" i="1" s="1"/>
  <c r="P16" i="5"/>
  <c r="P25" i="4"/>
  <c r="P27" i="4" s="1"/>
  <c r="E11" i="4" s="1"/>
  <c r="E13" i="4" s="1"/>
  <c r="F17" i="4" s="1"/>
  <c r="J13" i="4" s="1"/>
  <c r="J15" i="4" s="1"/>
  <c r="J18" i="4" s="1"/>
  <c r="P35" i="4"/>
  <c r="P37" i="4" s="1"/>
  <c r="E12" i="4" s="1"/>
  <c r="E4" i="8"/>
  <c r="F4" i="8" s="1"/>
  <c r="F7" i="8" s="1"/>
  <c r="F41" i="8" s="1"/>
  <c r="E43" i="1"/>
  <c r="F47" i="1" s="1"/>
  <c r="J43" i="1" s="1"/>
  <c r="J45" i="1" s="1"/>
  <c r="J48" i="1" s="1"/>
  <c r="E13" i="1"/>
  <c r="F17" i="1" s="1"/>
  <c r="J13" i="1" s="1"/>
  <c r="J15" i="1" s="1"/>
  <c r="J18" i="1" s="1"/>
  <c r="M27" i="8"/>
  <c r="M41" i="8" s="1"/>
  <c r="T41" i="10" l="1"/>
  <c r="P17" i="5"/>
  <c r="E10" i="5" s="1"/>
  <c r="E13" i="5" s="1"/>
  <c r="F17" i="5" s="1"/>
  <c r="J13" i="5" s="1"/>
  <c r="J15" i="5" s="1"/>
  <c r="J18" i="5" s="1"/>
  <c r="U41" i="13"/>
  <c r="G17" i="13"/>
  <c r="G41" i="13" s="1"/>
  <c r="F41" i="12"/>
  <c r="F4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 Tibell</author>
  </authors>
  <commentList>
    <comment ref="G7" authorId="0" shapeId="0" xr:uid="{3FB7C33C-D5A2-409A-A0F6-8A9711C4C243}">
      <text>
        <r>
          <rPr>
            <sz val="9"/>
            <color indexed="81"/>
            <rFont val="Tahoma"/>
            <family val="2"/>
          </rPr>
          <t xml:space="preserve">Ändring av rubrik i listan kan göras i cellerna </t>
        </r>
        <r>
          <rPr>
            <b/>
            <sz val="9"/>
            <color indexed="81"/>
            <rFont val="Tahoma"/>
            <family val="2"/>
          </rPr>
          <t xml:space="preserve">Z3-Z15 </t>
        </r>
        <r>
          <rPr>
            <sz val="9"/>
            <color indexed="81"/>
            <rFont val="Tahoma"/>
            <family val="2"/>
          </rPr>
          <t>i blad</t>
        </r>
        <r>
          <rPr>
            <b/>
            <sz val="9"/>
            <color indexed="81"/>
            <rFont val="Tahoma"/>
            <family val="2"/>
          </rPr>
          <t xml:space="preserve"> kalkyl 1-3 beräkning</t>
        </r>
      </text>
    </comment>
    <comment ref="C13" authorId="0" shapeId="0" xr:uid="{C480F32D-DA20-4133-A25C-A82D03C0E1C6}">
      <text>
        <r>
          <rPr>
            <sz val="9"/>
            <color indexed="81"/>
            <rFont val="Tahoma"/>
            <family val="2"/>
          </rPr>
          <t xml:space="preserve">Ändring av rubrik i listan kan göras i cellerna </t>
        </r>
        <r>
          <rPr>
            <b/>
            <sz val="9"/>
            <color indexed="81"/>
            <rFont val="Tahoma"/>
            <family val="2"/>
          </rPr>
          <t>V2-V6</t>
        </r>
        <r>
          <rPr>
            <sz val="9"/>
            <color indexed="81"/>
            <rFont val="Tahoma"/>
            <family val="2"/>
          </rPr>
          <t xml:space="preserve"> i blad </t>
        </r>
        <r>
          <rPr>
            <b/>
            <sz val="9"/>
            <color indexed="81"/>
            <rFont val="Tahoma"/>
            <family val="2"/>
          </rPr>
          <t>kalkyl 1-3 beräkning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<sst xmlns="http://schemas.openxmlformats.org/spreadsheetml/2006/main" count="2280" uniqueCount="91">
  <si>
    <t>Kalkyl avs. inkomstförlust</t>
  </si>
  <si>
    <t>A rad 1   (9)</t>
  </si>
  <si>
    <t>From</t>
  </si>
  <si>
    <t>Tom</t>
  </si>
  <si>
    <t>B rad 1  (24)</t>
  </si>
  <si>
    <t>C rad 1  (39)</t>
  </si>
  <si>
    <t>Övriga typer av ersättning</t>
  </si>
  <si>
    <t>Samordningsförmåner</t>
  </si>
  <si>
    <t>Kalkylen bygger på följande förutsättningar</t>
  </si>
  <si>
    <t>Utskriftsdatum</t>
  </si>
  <si>
    <t>Bonus</t>
  </si>
  <si>
    <t>År</t>
  </si>
  <si>
    <t>Semesterersättning</t>
  </si>
  <si>
    <t>Inkomst av tjänst</t>
  </si>
  <si>
    <t>månad</t>
  </si>
  <si>
    <t>Månader</t>
  </si>
  <si>
    <t>Övertidsersättning</t>
  </si>
  <si>
    <t>Sjukpenning</t>
  </si>
  <si>
    <t>dag</t>
  </si>
  <si>
    <t>OB-ersättning</t>
  </si>
  <si>
    <t>AGS-ersättning</t>
  </si>
  <si>
    <t>dagar i mån</t>
  </si>
  <si>
    <t>Övrig ersättning</t>
  </si>
  <si>
    <t>Aktivitet-/sjuksersättning</t>
  </si>
  <si>
    <t>Inkomst som oskadad</t>
  </si>
  <si>
    <t>dagar kvar</t>
  </si>
  <si>
    <t>AFA</t>
  </si>
  <si>
    <t>Årlig inkomst</t>
  </si>
  <si>
    <t>Summa</t>
  </si>
  <si>
    <t>per månad</t>
  </si>
  <si>
    <t>KPA</t>
  </si>
  <si>
    <t>FROM per dag</t>
  </si>
  <si>
    <t>Alecta</t>
  </si>
  <si>
    <t>TOM per dag</t>
  </si>
  <si>
    <t>KP</t>
  </si>
  <si>
    <t>SPV</t>
  </si>
  <si>
    <t>A rad 2  (10)</t>
  </si>
  <si>
    <t>B rad 2  (25)</t>
  </si>
  <si>
    <t>C rad 2  (40)</t>
  </si>
  <si>
    <t>Övrig sjukpension</t>
  </si>
  <si>
    <t>Att samordna</t>
  </si>
  <si>
    <t>LAF livränta</t>
  </si>
  <si>
    <t>Akassa</t>
  </si>
  <si>
    <t>Beräknad inkomst</t>
  </si>
  <si>
    <t>som oskadad</t>
  </si>
  <si>
    <t>Dagar</t>
  </si>
  <si>
    <t>normalt år</t>
  </si>
  <si>
    <t>skottår</t>
  </si>
  <si>
    <t>Skottår</t>
  </si>
  <si>
    <t>jan</t>
  </si>
  <si>
    <t>feb</t>
  </si>
  <si>
    <t>mar</t>
  </si>
  <si>
    <t>A rad 3   (11)</t>
  </si>
  <si>
    <t>B rad 3  (26)</t>
  </si>
  <si>
    <t>C rad 3  (41)</t>
  </si>
  <si>
    <t>apr</t>
  </si>
  <si>
    <t>maj</t>
  </si>
  <si>
    <t>jun</t>
  </si>
  <si>
    <t>jul</t>
  </si>
  <si>
    <t>aug</t>
  </si>
  <si>
    <t>sep</t>
  </si>
  <si>
    <t>okt</t>
  </si>
  <si>
    <t>nov</t>
  </si>
  <si>
    <t>Skadebetingad arbetsoförmåga</t>
  </si>
  <si>
    <t>dec</t>
  </si>
  <si>
    <t>summa</t>
  </si>
  <si>
    <t xml:space="preserve">Summa </t>
  </si>
  <si>
    <t>A rad 4  (12)</t>
  </si>
  <si>
    <t>B rad 4  (27)</t>
  </si>
  <si>
    <t>C rad 4  (42)</t>
  </si>
  <si>
    <t>L3</t>
  </si>
  <si>
    <t>S3</t>
  </si>
  <si>
    <t>Z3</t>
  </si>
  <si>
    <t>Förlust</t>
  </si>
  <si>
    <t xml:space="preserve">                                 Skadebetingad arbetsoförmåga</t>
  </si>
  <si>
    <t xml:space="preserve">              Inkomstförlust  avrundat</t>
  </si>
  <si>
    <t xml:space="preserve">Alecta </t>
  </si>
  <si>
    <t xml:space="preserve">Bonus </t>
  </si>
  <si>
    <t>Alecta  A</t>
  </si>
  <si>
    <t xml:space="preserve">Alecta  </t>
  </si>
  <si>
    <t xml:space="preserve">Bonus  </t>
  </si>
  <si>
    <t xml:space="preserve">                              Skadebetingad arbetsoförmåga</t>
  </si>
  <si>
    <t xml:space="preserve">                             Skadebetingad arbetsoförmåga</t>
  </si>
  <si>
    <t xml:space="preserve">         Skadenummer</t>
  </si>
  <si>
    <t xml:space="preserve">        Skadenummer</t>
  </si>
  <si>
    <t xml:space="preserve">      Skadenummer</t>
  </si>
  <si>
    <t xml:space="preserve">                               Skadebetingad arbetsoförmåga</t>
  </si>
  <si>
    <t xml:space="preserve">                           Skadebetingad arbetsoförmåga</t>
  </si>
  <si>
    <t xml:space="preserve">   Skadebetingad arbetsoförmåga</t>
  </si>
  <si>
    <t>Semestererättning</t>
  </si>
  <si>
    <t>Aktivitet-/sjukersättning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</si>
</sst>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ÅR  &quot;####"/>
    <numFmt numFmtId="165" formatCode="#&quot;År  &quot;####"/>
  </numFmts>
  <fonts count="13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" xfId="0" applyFill="1" applyBorder="1"/>
    <xf numFmtId="0" fontId="0" fillId="3" borderId="3" xfId="0" applyFill="1" applyBorder="1"/>
    <xf numFmtId="0" fontId="0" fillId="3" borderId="0" xfId="0" applyFill="1"/>
    <xf numFmtId="0" fontId="0" fillId="3" borderId="7" xfId="0" applyFill="1" applyBorder="1"/>
    <xf numFmtId="0" fontId="0" fillId="3" borderId="8" xfId="0" applyFill="1" applyBorder="1"/>
    <xf numFmtId="0" fontId="0" fillId="3" borderId="4" xfId="0" applyFill="1" applyBorder="1"/>
    <xf numFmtId="0" fontId="0" fillId="3" borderId="6" xfId="0" applyFill="1" applyBorder="1"/>
    <xf numFmtId="4" fontId="2" fillId="0" borderId="0" xfId="0" applyNumberFormat="1" applyFont="1"/>
    <xf numFmtId="3" fontId="4" fillId="3" borderId="9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7" xfId="0" applyBorder="1"/>
    <xf numFmtId="14" fontId="2" fillId="0" borderId="0" xfId="0" applyNumberFormat="1" applyFont="1"/>
    <xf numFmtId="0" fontId="0" fillId="0" borderId="8" xfId="0" applyBorder="1"/>
    <xf numFmtId="0" fontId="2" fillId="0" borderId="7" xfId="0" applyFont="1" applyBorder="1"/>
    <xf numFmtId="0" fontId="2" fillId="0" borderId="0" xfId="0" applyFont="1"/>
    <xf numFmtId="4" fontId="2" fillId="0" borderId="8" xfId="0" applyNumberFormat="1" applyFont="1" applyBorder="1"/>
    <xf numFmtId="3" fontId="2" fillId="0" borderId="0" xfId="0" applyNumberFormat="1" applyFont="1"/>
    <xf numFmtId="0" fontId="2" fillId="0" borderId="4" xfId="0" applyFont="1" applyBorder="1"/>
    <xf numFmtId="4" fontId="2" fillId="0" borderId="5" xfId="0" applyNumberFormat="1" applyFont="1" applyBorder="1"/>
    <xf numFmtId="14" fontId="2" fillId="0" borderId="2" xfId="0" applyNumberFormat="1" applyFont="1" applyBorder="1"/>
    <xf numFmtId="0" fontId="3" fillId="0" borderId="1" xfId="0" applyFont="1" applyBorder="1"/>
    <xf numFmtId="0" fontId="2" fillId="0" borderId="5" xfId="0" applyFont="1" applyBorder="1"/>
    <xf numFmtId="0" fontId="3" fillId="0" borderId="2" xfId="0" applyFont="1" applyBorder="1"/>
    <xf numFmtId="0" fontId="2" fillId="3" borderId="0" xfId="0" applyFont="1" applyFill="1" applyAlignment="1">
      <alignment horizontal="right"/>
    </xf>
    <xf numFmtId="9" fontId="4" fillId="0" borderId="9" xfId="0" applyNumberFormat="1" applyFont="1" applyBorder="1" applyAlignment="1" applyProtection="1">
      <alignment horizontal="center"/>
      <protection locked="0"/>
    </xf>
    <xf numFmtId="0" fontId="2" fillId="3" borderId="14" xfId="0" applyFont="1" applyFill="1" applyBorder="1"/>
    <xf numFmtId="0" fontId="0" fillId="3" borderId="15" xfId="0" applyFill="1" applyBorder="1"/>
    <xf numFmtId="0" fontId="0" fillId="3" borderId="17" xfId="0" applyFill="1" applyBorder="1"/>
    <xf numFmtId="14" fontId="2" fillId="0" borderId="16" xfId="0" applyNumberFormat="1" applyFont="1" applyBorder="1" applyAlignment="1" applyProtection="1">
      <alignment horizontal="center"/>
      <protection locked="0"/>
    </xf>
    <xf numFmtId="0" fontId="2" fillId="3" borderId="17" xfId="0" applyFont="1" applyFill="1" applyBorder="1"/>
    <xf numFmtId="0" fontId="2" fillId="3" borderId="0" xfId="0" applyFont="1" applyFill="1"/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5" xfId="0" applyNumberFormat="1" applyFont="1" applyBorder="1" applyProtection="1">
      <protection locked="0"/>
    </xf>
    <xf numFmtId="0" fontId="2" fillId="3" borderId="5" xfId="0" applyFont="1" applyFill="1" applyBorder="1"/>
    <xf numFmtId="0" fontId="9" fillId="0" borderId="5" xfId="0" applyFont="1" applyBorder="1"/>
    <xf numFmtId="0" fontId="0" fillId="3" borderId="5" xfId="0" applyFill="1" applyBorder="1"/>
    <xf numFmtId="14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/>
    <xf numFmtId="2" fontId="2" fillId="0" borderId="0" xfId="0" applyNumberFormat="1" applyFont="1"/>
    <xf numFmtId="2" fontId="2" fillId="0" borderId="5" xfId="0" applyNumberFormat="1" applyFont="1" applyBorder="1"/>
    <xf numFmtId="4" fontId="4" fillId="0" borderId="8" xfId="0" applyNumberFormat="1" applyFont="1" applyBorder="1"/>
    <xf numFmtId="4" fontId="3" fillId="0" borderId="0" xfId="0" applyNumberFormat="1" applyFont="1"/>
    <xf numFmtId="1" fontId="2" fillId="0" borderId="2" xfId="0" applyNumberFormat="1" applyFont="1" applyBorder="1"/>
    <xf numFmtId="1" fontId="2" fillId="0" borderId="5" xfId="0" applyNumberFormat="1" applyFont="1" applyBorder="1"/>
    <xf numFmtId="4" fontId="0" fillId="0" borderId="0" xfId="0" applyNumberFormat="1"/>
    <xf numFmtId="0" fontId="0" fillId="3" borderId="14" xfId="0" applyFill="1" applyBorder="1"/>
    <xf numFmtId="0" fontId="0" fillId="0" borderId="9" xfId="0" applyBorder="1"/>
    <xf numFmtId="0" fontId="2" fillId="0" borderId="1" xfId="0" applyFont="1" applyBorder="1"/>
    <xf numFmtId="9" fontId="4" fillId="0" borderId="10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Protection="1">
      <protection locked="0"/>
    </xf>
    <xf numFmtId="3" fontId="2" fillId="0" borderId="0" xfId="0" applyNumberFormat="1" applyFont="1" applyAlignment="1">
      <alignment horizontal="left"/>
    </xf>
    <xf numFmtId="0" fontId="3" fillId="3" borderId="0" xfId="0" applyFont="1" applyFill="1"/>
    <xf numFmtId="0" fontId="3" fillId="0" borderId="0" xfId="0" applyFont="1"/>
    <xf numFmtId="0" fontId="0" fillId="4" borderId="13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3" fillId="0" borderId="10" xfId="0" applyFont="1" applyBorder="1"/>
    <xf numFmtId="14" fontId="2" fillId="0" borderId="11" xfId="0" applyNumberFormat="1" applyFont="1" applyBorder="1"/>
    <xf numFmtId="0" fontId="0" fillId="0" borderId="11" xfId="0" applyBorder="1"/>
    <xf numFmtId="0" fontId="0" fillId="0" borderId="23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14" fontId="2" fillId="0" borderId="16" xfId="0" applyNumberFormat="1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1" fillId="3" borderId="0" xfId="0" applyFont="1" applyFill="1"/>
    <xf numFmtId="164" fontId="6" fillId="3" borderId="0" xfId="0" applyNumberFormat="1" applyFont="1" applyFill="1" applyAlignment="1">
      <alignment horizontal="center"/>
    </xf>
    <xf numFmtId="0" fontId="5" fillId="3" borderId="13" xfId="0" applyFont="1" applyFill="1" applyBorder="1"/>
    <xf numFmtId="165" fontId="3" fillId="3" borderId="14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2" fillId="3" borderId="0" xfId="0" applyNumberFormat="1" applyFont="1" applyFill="1" applyAlignment="1">
      <alignment horizontal="center"/>
    </xf>
    <xf numFmtId="3" fontId="4" fillId="3" borderId="9" xfId="0" applyNumberFormat="1" applyFont="1" applyFill="1" applyBorder="1" applyAlignment="1">
      <alignment horizontal="center"/>
    </xf>
    <xf numFmtId="0" fontId="0" fillId="3" borderId="19" xfId="0" applyFill="1" applyBorder="1"/>
    <xf numFmtId="0" fontId="4" fillId="3" borderId="16" xfId="0" applyFont="1" applyFill="1" applyBorder="1"/>
    <xf numFmtId="3" fontId="4" fillId="3" borderId="29" xfId="0" applyNumberFormat="1" applyFont="1" applyFill="1" applyBorder="1" applyAlignment="1">
      <alignment horizontal="center"/>
    </xf>
    <xf numFmtId="0" fontId="4" fillId="3" borderId="14" xfId="0" applyFont="1" applyFill="1" applyBorder="1"/>
    <xf numFmtId="0" fontId="10" fillId="3" borderId="25" xfId="0" applyFont="1" applyFill="1" applyBorder="1" applyAlignment="1">
      <alignment horizontal="center"/>
    </xf>
    <xf numFmtId="0" fontId="0" fillId="3" borderId="26" xfId="0" applyFill="1" applyBorder="1"/>
    <xf numFmtId="0" fontId="0" fillId="3" borderId="27" xfId="0" applyFill="1" applyBorder="1"/>
    <xf numFmtId="3" fontId="4" fillId="3" borderId="28" xfId="0" applyNumberFormat="1" applyFont="1" applyFill="1" applyBorder="1"/>
    <xf numFmtId="3" fontId="3" fillId="3" borderId="30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4" fillId="3" borderId="19" xfId="0" applyFont="1" applyFill="1" applyBorder="1"/>
    <xf numFmtId="3" fontId="4" fillId="3" borderId="0" xfId="0" applyNumberFormat="1" applyFont="1" applyFill="1" applyAlignment="1">
      <alignment horizontal="center"/>
    </xf>
    <xf numFmtId="3" fontId="4" fillId="3" borderId="10" xfId="0" applyNumberFormat="1" applyFont="1" applyFill="1" applyBorder="1"/>
    <xf numFmtId="0" fontId="10" fillId="3" borderId="12" xfId="0" applyFont="1" applyFill="1" applyBorder="1" applyAlignment="1">
      <alignment horizontal="center"/>
    </xf>
    <xf numFmtId="0" fontId="4" fillId="3" borderId="5" xfId="0" applyFont="1" applyFill="1" applyBorder="1"/>
    <xf numFmtId="0" fontId="2" fillId="3" borderId="34" xfId="0" applyFont="1" applyFill="1" applyBorder="1"/>
    <xf numFmtId="0" fontId="2" fillId="3" borderId="35" xfId="0" applyFont="1" applyFill="1" applyBorder="1"/>
    <xf numFmtId="3" fontId="4" fillId="3" borderId="33" xfId="0" applyNumberFormat="1" applyFont="1" applyFill="1" applyBorder="1" applyAlignment="1">
      <alignment horizontal="center"/>
    </xf>
    <xf numFmtId="14" fontId="2" fillId="3" borderId="16" xfId="0" applyNumberFormat="1" applyFont="1" applyFill="1" applyBorder="1" applyAlignment="1" applyProtection="1">
      <alignment horizontal="center"/>
      <protection locked="0"/>
    </xf>
    <xf numFmtId="14" fontId="2" fillId="3" borderId="0" xfId="0" applyNumberFormat="1" applyFont="1" applyFill="1" applyAlignment="1" applyProtection="1">
      <alignment horizontal="center"/>
      <protection locked="0"/>
    </xf>
    <xf numFmtId="3" fontId="2" fillId="3" borderId="0" xfId="0" applyNumberFormat="1" applyFont="1" applyFill="1" applyAlignment="1" applyProtection="1">
      <alignment horizontal="center"/>
      <protection locked="0"/>
    </xf>
    <xf numFmtId="0" fontId="8" fillId="0" borderId="21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2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20" xfId="0" applyFont="1" applyBorder="1" applyProtection="1">
      <protection locked="0"/>
    </xf>
    <xf numFmtId="3" fontId="8" fillId="0" borderId="18" xfId="0" applyNumberFormat="1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/>
      <protection locked="0"/>
    </xf>
    <xf numFmtId="0" fontId="8" fillId="0" borderId="17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left"/>
      <protection locked="0"/>
    </xf>
    <xf numFmtId="0" fontId="3" fillId="3" borderId="0" xfId="0" applyFont="1" applyFill="1"/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14" fontId="2" fillId="3" borderId="31" xfId="0" applyNumberFormat="1" applyFont="1" applyFill="1" applyBorder="1" applyAlignment="1">
      <alignment horizontal="left"/>
    </xf>
    <xf numFmtId="0" fontId="0" fillId="3" borderId="3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  <color rgb="FFF0F0F0"/>
      <color rgb="FFFBFBF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8C11-AE15-4D13-89DE-BEC1D9E1261A}">
  <dimension ref="B1:AM55"/>
  <sheetViews>
    <sheetView tabSelected="1" view="pageLayout" topLeftCell="A2" zoomScaleNormal="100" workbookViewId="0">
      <selection activeCell="H8" sqref="H8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5703125" customWidth="1"/>
    <col min="8" max="8" width="17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6" width="8.85546875" hidden="1" customWidth="1"/>
    <col min="37" max="37" width="11" hidden="1" customWidth="1"/>
    <col min="38" max="39" width="8.85546875" hidden="1" customWidth="1"/>
    <col min="40" max="40" width="0" hidden="1" customWidth="1"/>
  </cols>
  <sheetData>
    <row r="1" spans="2:37" ht="21.75" thickBot="1" x14ac:dyDescent="0.4">
      <c r="B1" s="84" t="s">
        <v>0</v>
      </c>
      <c r="C1" s="5"/>
      <c r="D1" s="5"/>
      <c r="E1" s="85"/>
      <c r="F1" s="129" t="s">
        <v>85</v>
      </c>
      <c r="G1" s="129"/>
      <c r="H1" s="126"/>
      <c r="I1" s="127"/>
      <c r="J1" s="128"/>
      <c r="K1" s="27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s="61" t="s">
        <v>6</v>
      </c>
    </row>
    <row r="2" spans="2:37" ht="15.75" thickBot="1" x14ac:dyDescent="0.3">
      <c r="B2" s="5" t="s">
        <v>8</v>
      </c>
      <c r="C2" s="5"/>
      <c r="D2" s="5"/>
      <c r="E2" s="5"/>
      <c r="F2" s="5"/>
      <c r="G2" s="5"/>
      <c r="H2" s="30" t="s">
        <v>9</v>
      </c>
      <c r="I2" s="133">
        <f ca="1">TODAY()</f>
        <v>45645</v>
      </c>
      <c r="J2" s="134"/>
      <c r="K2" s="1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74" t="s">
        <v>10</v>
      </c>
      <c r="AG2" s="75"/>
      <c r="AJ2" s="61" t="s">
        <v>7</v>
      </c>
    </row>
    <row r="3" spans="2:37" x14ac:dyDescent="0.25">
      <c r="B3" s="130"/>
      <c r="C3" s="131"/>
      <c r="D3" s="131"/>
      <c r="E3" s="131"/>
      <c r="F3" s="131"/>
      <c r="G3" s="131"/>
      <c r="H3" s="131"/>
      <c r="I3" s="131"/>
      <c r="J3" s="13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76" t="s">
        <v>12</v>
      </c>
      <c r="AG3" s="77"/>
      <c r="AJ3" s="74" t="s">
        <v>13</v>
      </c>
      <c r="AK3" s="75"/>
    </row>
    <row r="4" spans="2:37" x14ac:dyDescent="0.25">
      <c r="B4" s="118"/>
      <c r="C4" s="116"/>
      <c r="D4" s="116"/>
      <c r="E4" s="116"/>
      <c r="F4" s="116"/>
      <c r="G4" s="116"/>
      <c r="H4" s="116"/>
      <c r="I4" s="116"/>
      <c r="J4" s="119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76" t="s">
        <v>16</v>
      </c>
      <c r="AG4" s="77"/>
      <c r="AJ4" s="76" t="s">
        <v>17</v>
      </c>
      <c r="AK4" s="77"/>
    </row>
    <row r="5" spans="2:37" x14ac:dyDescent="0.25">
      <c r="B5" s="118"/>
      <c r="C5" s="116"/>
      <c r="D5" s="116"/>
      <c r="E5" s="116"/>
      <c r="F5" s="116"/>
      <c r="G5" s="116"/>
      <c r="H5" s="116"/>
      <c r="I5" s="116"/>
      <c r="J5" s="119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76" t="s">
        <v>19</v>
      </c>
      <c r="AG5" s="77"/>
      <c r="AJ5" s="76" t="s">
        <v>20</v>
      </c>
      <c r="AK5" s="77"/>
    </row>
    <row r="6" spans="2:37" ht="15.75" thickBot="1" x14ac:dyDescent="0.3">
      <c r="B6" s="118"/>
      <c r="C6" s="116"/>
      <c r="D6" s="116"/>
      <c r="E6" s="116"/>
      <c r="F6" s="116"/>
      <c r="G6" s="116"/>
      <c r="H6" s="116"/>
      <c r="I6" s="116"/>
      <c r="J6" s="119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78" t="s">
        <v>22</v>
      </c>
      <c r="AG6" s="79"/>
      <c r="AJ6" s="76" t="s">
        <v>23</v>
      </c>
      <c r="AK6" s="77"/>
    </row>
    <row r="7" spans="2:37" x14ac:dyDescent="0.25">
      <c r="B7" s="86" t="s">
        <v>24</v>
      </c>
      <c r="C7" s="32"/>
      <c r="D7" s="87" t="str">
        <f>IF(B9="","",YEAR(B9))</f>
        <v/>
      </c>
      <c r="E7" s="32" t="str">
        <f>IF(AF32=29,"skottår","")</f>
        <v/>
      </c>
      <c r="F7" s="32"/>
      <c r="G7" s="32"/>
      <c r="H7" s="96" t="s">
        <v>7</v>
      </c>
      <c r="I7" s="32"/>
      <c r="J7" s="97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SUM(P4:P6)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SUM(W4:W6)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SUM(AD4:AD6)</f>
        <v>0</v>
      </c>
      <c r="AJ7" s="76" t="s">
        <v>26</v>
      </c>
      <c r="AK7" s="77"/>
    </row>
    <row r="8" spans="2:37" x14ac:dyDescent="0.25">
      <c r="B8" s="88" t="s">
        <v>2</v>
      </c>
      <c r="C8" s="89" t="s">
        <v>3</v>
      </c>
      <c r="D8" s="89" t="s">
        <v>27</v>
      </c>
      <c r="E8" s="89" t="s">
        <v>28</v>
      </c>
      <c r="F8" s="90"/>
      <c r="G8" s="5"/>
      <c r="H8" s="38"/>
      <c r="I8" s="39"/>
      <c r="J8" s="98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76" t="s">
        <v>30</v>
      </c>
      <c r="AK8" s="77"/>
    </row>
    <row r="9" spans="2:37" x14ac:dyDescent="0.25">
      <c r="B9" s="35"/>
      <c r="C9" s="44"/>
      <c r="D9" s="45"/>
      <c r="E9" s="91">
        <f>SUM(P7)</f>
        <v>0</v>
      </c>
      <c r="F9" s="37"/>
      <c r="G9" s="5"/>
      <c r="H9" s="38"/>
      <c r="I9" s="39"/>
      <c r="J9" s="98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76" t="s">
        <v>78</v>
      </c>
      <c r="AK9" s="77"/>
    </row>
    <row r="10" spans="2:37" x14ac:dyDescent="0.25">
      <c r="B10" s="35"/>
      <c r="C10" s="44"/>
      <c r="D10" s="45"/>
      <c r="E10" s="91">
        <f>SUM(P17)</f>
        <v>0</v>
      </c>
      <c r="F10" s="37"/>
      <c r="G10" s="5"/>
      <c r="H10" s="38"/>
      <c r="I10" s="39"/>
      <c r="J10" s="98"/>
      <c r="K10" s="28" t="s">
        <v>33</v>
      </c>
      <c r="L10" s="25">
        <f>SUM(L8/M6)</f>
        <v>0</v>
      </c>
      <c r="M10" s="42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76" t="s">
        <v>34</v>
      </c>
      <c r="AK10" s="77"/>
    </row>
    <row r="11" spans="2:37" x14ac:dyDescent="0.25">
      <c r="B11" s="35"/>
      <c r="C11" s="44"/>
      <c r="D11" s="45"/>
      <c r="E11" s="91">
        <f>SUM(P27)</f>
        <v>0</v>
      </c>
      <c r="F11" s="37"/>
      <c r="G11" s="5"/>
      <c r="H11" s="38"/>
      <c r="I11" s="39"/>
      <c r="J11" s="98"/>
      <c r="AJ11" s="76" t="s">
        <v>35</v>
      </c>
      <c r="AK11" s="77"/>
    </row>
    <row r="12" spans="2:37" x14ac:dyDescent="0.25">
      <c r="B12" s="35"/>
      <c r="C12" s="44"/>
      <c r="D12" s="45"/>
      <c r="E12" s="91">
        <f>SUM(P37)</f>
        <v>0</v>
      </c>
      <c r="F12" s="37"/>
      <c r="G12" s="5"/>
      <c r="H12" s="38"/>
      <c r="I12" s="39"/>
      <c r="J12" s="99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76" t="s">
        <v>39</v>
      </c>
      <c r="AK12" s="77"/>
    </row>
    <row r="13" spans="2:37" x14ac:dyDescent="0.25">
      <c r="B13" s="94" t="s">
        <v>6</v>
      </c>
      <c r="C13" s="37"/>
      <c r="D13" s="37"/>
      <c r="E13" s="92">
        <f>SUM(E9:E12)</f>
        <v>0</v>
      </c>
      <c r="F13" s="37"/>
      <c r="G13" s="5"/>
      <c r="H13" s="102" t="s">
        <v>40</v>
      </c>
      <c r="I13" s="105">
        <f>SUM(I8:I12)</f>
        <v>0</v>
      </c>
      <c r="J13" s="100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76" t="s">
        <v>41</v>
      </c>
      <c r="AK13" s="77"/>
    </row>
    <row r="14" spans="2:37" x14ac:dyDescent="0.25">
      <c r="B14" s="80"/>
      <c r="C14" s="39"/>
      <c r="D14" s="37"/>
      <c r="E14" s="37"/>
      <c r="F14" s="5"/>
      <c r="G14" s="5"/>
      <c r="H14" s="5"/>
      <c r="I14" s="5"/>
      <c r="J14" s="34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76" t="s">
        <v>42</v>
      </c>
      <c r="AK14" s="77"/>
    </row>
    <row r="15" spans="2:37" ht="15.75" thickBot="1" x14ac:dyDescent="0.3">
      <c r="B15" s="80"/>
      <c r="C15" s="39"/>
      <c r="D15" s="37"/>
      <c r="E15" s="37"/>
      <c r="F15" s="90" t="s">
        <v>86</v>
      </c>
      <c r="G15" s="37"/>
      <c r="H15" s="5"/>
      <c r="I15" s="57"/>
      <c r="J15" s="100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78" t="s">
        <v>22</v>
      </c>
      <c r="AK15" s="79"/>
    </row>
    <row r="16" spans="2:37" x14ac:dyDescent="0.25">
      <c r="B16" s="80"/>
      <c r="C16" s="39"/>
      <c r="D16" s="5"/>
      <c r="E16" s="90" t="s">
        <v>43</v>
      </c>
      <c r="F16" s="37"/>
      <c r="G16" s="5"/>
      <c r="H16" s="5"/>
      <c r="I16" s="5"/>
      <c r="J16" s="34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</row>
    <row r="17" spans="2:39" x14ac:dyDescent="0.25">
      <c r="B17" s="80"/>
      <c r="C17" s="39"/>
      <c r="D17" s="89" t="s">
        <v>28</v>
      </c>
      <c r="E17" s="90" t="s">
        <v>44</v>
      </c>
      <c r="F17" s="11">
        <f>SUM(E13+D18)</f>
        <v>0</v>
      </c>
      <c r="G17" s="5"/>
      <c r="H17" s="5"/>
      <c r="I17" s="104"/>
      <c r="J17" s="34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SUM(P14:P16)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SUM(W14:W16)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SUM(AD14:AD16)</f>
        <v>0</v>
      </c>
      <c r="AE17" s="1"/>
      <c r="AF17" s="1"/>
      <c r="AG17" s="2" t="s">
        <v>45</v>
      </c>
      <c r="AH17" s="2" t="s">
        <v>45</v>
      </c>
      <c r="AI17" s="1"/>
      <c r="AM17" s="59"/>
    </row>
    <row r="18" spans="2:39" ht="15.75" thickBot="1" x14ac:dyDescent="0.3">
      <c r="B18" s="81"/>
      <c r="C18" s="58"/>
      <c r="D18" s="95">
        <f>SUM(C14:C18)</f>
        <v>0</v>
      </c>
      <c r="E18" s="93"/>
      <c r="F18" s="93"/>
      <c r="G18" s="93"/>
      <c r="H18" s="103" t="s">
        <v>75</v>
      </c>
      <c r="I18" s="93"/>
      <c r="J18" s="101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9"/>
    </row>
    <row r="19" spans="2:39" x14ac:dyDescent="0.25">
      <c r="B19" s="118"/>
      <c r="C19" s="116"/>
      <c r="D19" s="116"/>
      <c r="E19" s="116"/>
      <c r="F19" s="116"/>
      <c r="G19" s="116"/>
      <c r="H19" s="116"/>
      <c r="I19" s="116"/>
      <c r="J19" s="119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8"/>
      <c r="C20" s="116"/>
      <c r="D20" s="116"/>
      <c r="E20" s="116"/>
      <c r="F20" s="116"/>
      <c r="G20" s="116"/>
      <c r="H20" s="116"/>
      <c r="I20" s="116"/>
      <c r="J20" s="119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23"/>
      <c r="C21" s="124"/>
      <c r="D21" s="124"/>
      <c r="E21" s="124"/>
      <c r="F21" s="124"/>
      <c r="G21" s="124"/>
      <c r="H21" s="124"/>
      <c r="I21" s="124"/>
      <c r="J21" s="125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6" t="s">
        <v>24</v>
      </c>
      <c r="C22" s="32"/>
      <c r="D22" s="87" t="str">
        <f>IF(B24="","",YEAR(B24))</f>
        <v/>
      </c>
      <c r="E22" s="32" t="str">
        <f>IF(AF33=29,"skottår","")</f>
        <v/>
      </c>
      <c r="F22" s="32"/>
      <c r="G22" s="32"/>
      <c r="H22" s="96" t="s">
        <v>7</v>
      </c>
      <c r="I22" s="32"/>
      <c r="J22" s="106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8" t="s">
        <v>2</v>
      </c>
      <c r="C23" s="89" t="s">
        <v>3</v>
      </c>
      <c r="D23" s="89" t="s">
        <v>27</v>
      </c>
      <c r="E23" s="89" t="s">
        <v>28</v>
      </c>
      <c r="F23" s="90"/>
      <c r="G23" s="37"/>
      <c r="H23" s="38"/>
      <c r="I23" s="39"/>
      <c r="J23" s="108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5"/>
      <c r="C24" s="44"/>
      <c r="D24" s="45"/>
      <c r="E24" s="91">
        <f>SUM(W7)</f>
        <v>0</v>
      </c>
      <c r="F24" s="37"/>
      <c r="G24" s="37"/>
      <c r="H24" s="38"/>
      <c r="I24" s="39"/>
      <c r="J24" s="108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5"/>
      <c r="C25" s="44"/>
      <c r="D25" s="45"/>
      <c r="E25" s="91">
        <f>SUM(W17)</f>
        <v>0</v>
      </c>
      <c r="F25" s="37"/>
      <c r="G25" s="37"/>
      <c r="H25" s="38"/>
      <c r="I25" s="39"/>
      <c r="J25" s="108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5"/>
      <c r="C26" s="44"/>
      <c r="D26" s="45"/>
      <c r="E26" s="91">
        <f>SUM(W27)</f>
        <v>0</v>
      </c>
      <c r="F26" s="37"/>
      <c r="G26" s="37"/>
      <c r="H26" s="38"/>
      <c r="I26" s="39"/>
      <c r="J26" s="108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5"/>
      <c r="C27" s="44"/>
      <c r="D27" s="45"/>
      <c r="E27" s="91">
        <f>SUM(W37)</f>
        <v>0</v>
      </c>
      <c r="F27" s="37"/>
      <c r="G27" s="37"/>
      <c r="H27" s="38"/>
      <c r="I27" s="39"/>
      <c r="J27" s="109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SUM(P24:P26)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SUM(W24:W26)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SUM(AD24:AD26)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94" t="s">
        <v>6</v>
      </c>
      <c r="C28" s="37"/>
      <c r="D28" s="37"/>
      <c r="E28" s="92">
        <f>SUM(E24:E27)</f>
        <v>0</v>
      </c>
      <c r="F28" s="37"/>
      <c r="G28" s="37"/>
      <c r="H28" s="102" t="s">
        <v>40</v>
      </c>
      <c r="I28" s="11">
        <f>SUM(I23:I27)</f>
        <v>0</v>
      </c>
      <c r="J28" s="100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2"/>
      <c r="C29" s="39"/>
      <c r="D29" s="37"/>
      <c r="E29" s="37"/>
      <c r="F29" s="37"/>
      <c r="G29" s="37"/>
      <c r="H29" s="37"/>
      <c r="I29" s="37"/>
      <c r="J29" s="36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2"/>
      <c r="C30" s="39"/>
      <c r="D30" s="37"/>
      <c r="E30" s="37"/>
      <c r="F30" s="37"/>
      <c r="G30" s="90" t="s">
        <v>63</v>
      </c>
      <c r="H30" s="37"/>
      <c r="I30" s="31"/>
      <c r="J30" s="100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2"/>
      <c r="C31" s="39"/>
      <c r="D31" s="37"/>
      <c r="E31" s="90" t="s">
        <v>43</v>
      </c>
      <c r="F31" s="37"/>
      <c r="G31" s="37"/>
      <c r="H31" s="37"/>
      <c r="I31" s="37"/>
      <c r="J31" s="36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2"/>
      <c r="C32" s="39"/>
      <c r="D32" s="89" t="s">
        <v>66</v>
      </c>
      <c r="E32" s="90" t="s">
        <v>44</v>
      </c>
      <c r="F32" s="11">
        <f>SUM(E28+D33)</f>
        <v>0</v>
      </c>
      <c r="G32" s="37"/>
      <c r="H32" s="37"/>
      <c r="I32" s="104"/>
      <c r="J32" s="36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83"/>
      <c r="C33" s="40"/>
      <c r="D33" s="92">
        <f>SUM(C29:C33)</f>
        <v>0</v>
      </c>
      <c r="E33" s="41"/>
      <c r="F33" s="41"/>
      <c r="G33" s="107"/>
      <c r="H33" s="103" t="s">
        <v>75</v>
      </c>
      <c r="I33" s="110"/>
      <c r="J33" s="101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8"/>
      <c r="C34" s="116"/>
      <c r="D34" s="116"/>
      <c r="E34" s="116"/>
      <c r="F34" s="116"/>
      <c r="G34" s="116"/>
      <c r="H34" s="116"/>
      <c r="I34" s="116"/>
      <c r="J34" s="119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8"/>
      <c r="C35" s="116"/>
      <c r="D35" s="116"/>
      <c r="E35" s="116"/>
      <c r="F35" s="116"/>
      <c r="G35" s="116"/>
      <c r="H35" s="116"/>
      <c r="I35" s="116"/>
      <c r="J35" s="119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20"/>
      <c r="C36" s="121"/>
      <c r="D36" s="121"/>
      <c r="E36" s="121"/>
      <c r="F36" s="121"/>
      <c r="G36" s="121"/>
      <c r="H36" s="121"/>
      <c r="I36" s="121"/>
      <c r="J36" s="122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6" t="s">
        <v>24</v>
      </c>
      <c r="C37" s="32"/>
      <c r="D37" s="87" t="str">
        <f>IF(B39="","",YEAR(B39))</f>
        <v/>
      </c>
      <c r="E37" s="32" t="str">
        <f>IF(AF34=29,"skottår","")</f>
        <v/>
      </c>
      <c r="F37" s="32"/>
      <c r="G37" s="32"/>
      <c r="H37" s="96" t="s">
        <v>7</v>
      </c>
      <c r="I37" s="32"/>
      <c r="J37" s="97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SUM(P34:P36)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SUM(W34:W36)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SUM(AD34:AD36)</f>
        <v>0</v>
      </c>
    </row>
    <row r="38" spans="2:34" x14ac:dyDescent="0.25">
      <c r="B38" s="88" t="s">
        <v>2</v>
      </c>
      <c r="C38" s="89" t="s">
        <v>3</v>
      </c>
      <c r="D38" s="89" t="s">
        <v>27</v>
      </c>
      <c r="E38" s="89" t="s">
        <v>28</v>
      </c>
      <c r="F38" s="90"/>
      <c r="G38" s="5"/>
      <c r="H38" s="38"/>
      <c r="I38" s="39"/>
      <c r="J38" s="98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5"/>
      <c r="C39" s="44"/>
      <c r="D39" s="45"/>
      <c r="E39" s="91">
        <f>SUM(AD7)</f>
        <v>0</v>
      </c>
      <c r="F39" s="37"/>
      <c r="G39" s="5"/>
      <c r="H39" s="38"/>
      <c r="I39" s="39"/>
      <c r="J39" s="98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5"/>
      <c r="C40" s="44"/>
      <c r="D40" s="45"/>
      <c r="E40" s="91">
        <f>SUM(AD17)</f>
        <v>0</v>
      </c>
      <c r="F40" s="37"/>
      <c r="G40" s="5"/>
      <c r="H40" s="38"/>
      <c r="I40" s="39"/>
      <c r="J40" s="98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5"/>
      <c r="C41" s="44"/>
      <c r="D41" s="45"/>
      <c r="E41" s="91">
        <f>SUM(AD27)</f>
        <v>0</v>
      </c>
      <c r="F41" s="37"/>
      <c r="G41" s="5"/>
      <c r="H41" s="38"/>
      <c r="I41" s="39"/>
      <c r="J41" s="98"/>
    </row>
    <row r="42" spans="2:34" x14ac:dyDescent="0.25">
      <c r="B42" s="35"/>
      <c r="C42" s="44"/>
      <c r="D42" s="45"/>
      <c r="E42" s="91">
        <f>SUM(AD37)</f>
        <v>0</v>
      </c>
      <c r="F42" s="37"/>
      <c r="G42" s="5"/>
      <c r="H42" s="38"/>
      <c r="I42" s="39"/>
      <c r="J42" s="99"/>
    </row>
    <row r="43" spans="2:34" x14ac:dyDescent="0.25">
      <c r="B43" s="94" t="s">
        <v>6</v>
      </c>
      <c r="C43" s="37"/>
      <c r="D43" s="37"/>
      <c r="E43" s="92">
        <f>SUM(E39:E42)</f>
        <v>0</v>
      </c>
      <c r="F43" s="37"/>
      <c r="G43" s="5"/>
      <c r="H43" s="102" t="s">
        <v>40</v>
      </c>
      <c r="I43" s="105">
        <f>SUM(I38:I42)</f>
        <v>0</v>
      </c>
      <c r="J43" s="100">
        <f>IF(F47&lt;I43,0,F47-I43)</f>
        <v>0</v>
      </c>
    </row>
    <row r="44" spans="2:34" x14ac:dyDescent="0.25">
      <c r="B44" s="80"/>
      <c r="C44" s="39"/>
      <c r="D44" s="37"/>
      <c r="E44" s="37"/>
      <c r="F44" s="5"/>
      <c r="G44" s="5"/>
      <c r="H44" s="5"/>
      <c r="I44" s="5"/>
      <c r="J44" s="34"/>
    </row>
    <row r="45" spans="2:34" x14ac:dyDescent="0.25">
      <c r="B45" s="80"/>
      <c r="C45" s="39"/>
      <c r="D45" s="37"/>
      <c r="E45" s="37"/>
      <c r="F45" s="90" t="s">
        <v>81</v>
      </c>
      <c r="G45" s="37"/>
      <c r="H45" s="5"/>
      <c r="I45" s="57"/>
      <c r="J45" s="100">
        <f>IF(I45="",J43,J43*I45)</f>
        <v>0</v>
      </c>
    </row>
    <row r="46" spans="2:34" x14ac:dyDescent="0.25">
      <c r="B46" s="80"/>
      <c r="C46" s="39"/>
      <c r="D46" s="5"/>
      <c r="E46" s="90" t="s">
        <v>43</v>
      </c>
      <c r="F46" s="37"/>
      <c r="G46" s="5"/>
      <c r="H46" s="5"/>
      <c r="I46" s="5"/>
      <c r="J46" s="34"/>
    </row>
    <row r="47" spans="2:34" x14ac:dyDescent="0.25">
      <c r="B47" s="80"/>
      <c r="C47" s="39"/>
      <c r="D47" s="89" t="s">
        <v>28</v>
      </c>
      <c r="E47" s="90" t="s">
        <v>44</v>
      </c>
      <c r="F47" s="11">
        <f>SUM(E43+D48)</f>
        <v>0</v>
      </c>
      <c r="G47" s="5"/>
      <c r="H47" s="5"/>
      <c r="I47" s="104"/>
      <c r="J47" s="34"/>
    </row>
    <row r="48" spans="2:34" ht="15.75" thickBot="1" x14ac:dyDescent="0.3">
      <c r="B48" s="81"/>
      <c r="C48" s="58"/>
      <c r="D48" s="95">
        <f>SUM(C44:C48)</f>
        <v>0</v>
      </c>
      <c r="E48" s="93"/>
      <c r="F48" s="93"/>
      <c r="G48" s="93"/>
      <c r="H48" s="103" t="s">
        <v>75</v>
      </c>
      <c r="I48" s="93"/>
      <c r="J48" s="101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4"/>
      <c r="C49" s="115"/>
      <c r="D49" s="116"/>
      <c r="E49" s="115"/>
      <c r="F49" s="115"/>
      <c r="G49" s="115"/>
      <c r="H49" s="115"/>
      <c r="I49" s="116"/>
      <c r="J49" s="117"/>
    </row>
    <row r="50" spans="2:10" x14ac:dyDescent="0.25">
      <c r="B50" s="118"/>
      <c r="C50" s="116"/>
      <c r="D50" s="116"/>
      <c r="E50" s="116"/>
      <c r="F50" s="116"/>
      <c r="G50" s="116"/>
      <c r="H50" s="116"/>
      <c r="I50" s="116"/>
      <c r="J50" s="119"/>
    </row>
    <row r="51" spans="2:10" ht="15.75" thickBot="1" x14ac:dyDescent="0.3">
      <c r="B51" s="120"/>
      <c r="C51" s="121"/>
      <c r="D51" s="121"/>
      <c r="E51" s="121"/>
      <c r="F51" s="121"/>
      <c r="G51" s="121"/>
      <c r="H51" s="121"/>
      <c r="I51" s="121"/>
      <c r="J51" s="122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c71YR2ltsUnLGzBuFQIthjtKtTn/n2cDDwJbeMOuw4ipowmaziCfgdJJFJ2zQKKvTYX6lxmb+IjGty2uWLtnoA==" saltValue="TVJ4m4sB0L/04Oc5ut0IXg==" spinCount="100000" sheet="1" objects="1" scenarios="1"/>
  <mergeCells count="16">
    <mergeCell ref="B21:J21"/>
    <mergeCell ref="B36:J36"/>
    <mergeCell ref="B20:J20"/>
    <mergeCell ref="H1:J1"/>
    <mergeCell ref="F1:G1"/>
    <mergeCell ref="B3:J3"/>
    <mergeCell ref="B4:J4"/>
    <mergeCell ref="B5:J5"/>
    <mergeCell ref="B6:J6"/>
    <mergeCell ref="B19:J19"/>
    <mergeCell ref="I2:J2"/>
    <mergeCell ref="B49:J49"/>
    <mergeCell ref="B50:J50"/>
    <mergeCell ref="B51:J51"/>
    <mergeCell ref="B34:J34"/>
    <mergeCell ref="B35:J35"/>
  </mergeCells>
  <pageMargins left="0.43307086614173229" right="0.23622047244094491" top="0.15748031496062992" bottom="0.15748031496062992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C861E9-6194-4A8F-80AE-8C36DB3BE125}">
          <x14:formula1>
            <xm:f>'Kalkyl 1-3 beräkning'!$V$2:$V$6</xm:f>
          </x14:formula1>
          <xm:sqref>B44:B47 B29:B32 B15:B17 B14 B18 B33 B48</xm:sqref>
        </x14:dataValidation>
        <x14:dataValidation type="list" allowBlank="1" showInputMessage="1" showErrorMessage="1" xr:uid="{273D268B-9118-4F00-8E3D-37FF9A1F2F8E}">
          <x14:formula1>
            <xm:f>'Kalkyl 1-3 beräkning'!$Z$3:$Z$15</xm:f>
          </x14:formula1>
          <xm:sqref>H23:H27 H38:H43 H8:H13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703F-33D3-4FEF-BC3E-EF08ED00FEA6}">
  <dimension ref="A1:AA41"/>
  <sheetViews>
    <sheetView topLeftCell="I1" zoomScale="115" zoomScaleNormal="115" workbookViewId="0">
      <selection activeCell="Z6" sqref="Z6"/>
    </sheetView>
  </sheetViews>
  <sheetFormatPr defaultRowHeight="15" x14ac:dyDescent="0.25"/>
  <cols>
    <col min="1" max="1" width="11" customWidth="1"/>
    <col min="2" max="2" width="10.42578125" customWidth="1"/>
    <col min="6" max="6" width="11.42578125" customWidth="1"/>
    <col min="7" max="7" width="4.5703125" customWidth="1"/>
    <col min="8" max="8" width="10.140625" customWidth="1"/>
    <col min="13" max="13" width="10.140625" customWidth="1"/>
    <col min="14" max="14" width="4.5703125" customWidth="1"/>
    <col min="15" max="15" width="10.140625" customWidth="1"/>
    <col min="20" max="20" width="10.140625" customWidth="1"/>
    <col min="27" max="27" width="12.570312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61" t="s">
        <v>6</v>
      </c>
      <c r="W1" s="61"/>
      <c r="X1" s="61"/>
      <c r="AA1" s="61"/>
    </row>
    <row r="2" spans="1:27" ht="15.75" thickBot="1" x14ac:dyDescent="0.3">
      <c r="A2" s="17"/>
      <c r="B2" s="18">
        <f>SUM('Kalkyl 10-12'!L2)</f>
        <v>0</v>
      </c>
      <c r="C2" s="18">
        <f>SUM('Kalkyl 10-12'!M2)</f>
        <v>0</v>
      </c>
      <c r="F2" s="19"/>
      <c r="H2" s="17"/>
      <c r="I2" s="18">
        <f>SUM('Kalkyl 10-12'!S2)</f>
        <v>0</v>
      </c>
      <c r="J2" s="18">
        <f>SUM('Kalkyl 10-12'!T2)</f>
        <v>0</v>
      </c>
      <c r="M2" s="19"/>
      <c r="O2" s="17"/>
      <c r="P2" s="18">
        <f>SUM('Kalkyl 10-12'!Z2)</f>
        <v>0</v>
      </c>
      <c r="Q2" s="18">
        <f>SUM('Kalkyl 10-12'!AA2)</f>
        <v>0</v>
      </c>
      <c r="T2" s="19"/>
      <c r="V2" s="62" t="s">
        <v>80</v>
      </c>
      <c r="W2" s="65"/>
      <c r="Z2" s="61" t="s">
        <v>7</v>
      </c>
    </row>
    <row r="3" spans="1:27" x14ac:dyDescent="0.25">
      <c r="A3" s="20" t="s">
        <v>11</v>
      </c>
      <c r="B3" s="46">
        <f>SUM('Kalkyl 10-12'!L3)</f>
        <v>1900</v>
      </c>
      <c r="C3" s="46">
        <f>SUM('Kalkyl 10-12'!M3)</f>
        <v>1900</v>
      </c>
      <c r="F3" s="19"/>
      <c r="H3" s="20" t="s">
        <v>11</v>
      </c>
      <c r="I3" s="46">
        <f>SUM('Kalkyl 10-12'!S3)</f>
        <v>1900</v>
      </c>
      <c r="J3" s="46">
        <f>SUM('Kalkyl 10-12'!T3)</f>
        <v>1900</v>
      </c>
      <c r="M3" s="19"/>
      <c r="O3" s="20" t="s">
        <v>11</v>
      </c>
      <c r="P3" s="46">
        <f>SUM('Kalkyl 10-12'!Z3)</f>
        <v>1900</v>
      </c>
      <c r="Q3" s="46">
        <f>SUM('Kalkyl 10-12'!AA3)</f>
        <v>1900</v>
      </c>
      <c r="T3" s="19"/>
      <c r="V3" s="63" t="s">
        <v>12</v>
      </c>
      <c r="W3" s="66"/>
      <c r="Z3" s="62" t="s">
        <v>13</v>
      </c>
      <c r="AA3" s="65"/>
    </row>
    <row r="4" spans="1:27" x14ac:dyDescent="0.25">
      <c r="A4" s="20" t="s">
        <v>14</v>
      </c>
      <c r="B4" s="46">
        <f>SUM('Kalkyl 10-12'!L4)</f>
        <v>1</v>
      </c>
      <c r="C4" s="46">
        <f>SUM('Kalkyl 10-12'!M4)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6">
        <f>SUM('Kalkyl 10-12'!S4)</f>
        <v>1</v>
      </c>
      <c r="J4" s="46">
        <f>SUM('Kalkyl 10-12'!T4)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6">
        <f>SUM('Kalkyl 10-12'!Z4)</f>
        <v>1</v>
      </c>
      <c r="Q4" s="46">
        <f>SUM('Kalkyl 10-12'!AA4)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3" t="s">
        <v>16</v>
      </c>
      <c r="W4" s="66"/>
      <c r="Z4" s="63" t="s">
        <v>17</v>
      </c>
      <c r="AA4" s="66"/>
    </row>
    <row r="5" spans="1:27" x14ac:dyDescent="0.25">
      <c r="A5" s="20" t="s">
        <v>18</v>
      </c>
      <c r="B5" s="46">
        <f>SUM('Kalkyl 10-12'!L5)</f>
        <v>0</v>
      </c>
      <c r="C5" s="46">
        <f>SUM('Kalkyl 10-12'!M5)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6">
        <f>SUM('Kalkyl 10-12'!S5)</f>
        <v>0</v>
      </c>
      <c r="J5" s="46">
        <f>SUM('Kalkyl 10-12'!T5)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6">
        <f>SUM('Kalkyl 10-12'!Z5)</f>
        <v>0</v>
      </c>
      <c r="Q5" s="46">
        <f>SUM('Kalkyl 10-12'!AA5)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3" t="s">
        <v>19</v>
      </c>
      <c r="W5" s="66"/>
      <c r="Z5" s="63" t="s">
        <v>20</v>
      </c>
      <c r="AA5" s="66"/>
    </row>
    <row r="6" spans="1:27" ht="15.75" thickBot="1" x14ac:dyDescent="0.3">
      <c r="A6" s="20" t="s">
        <v>21</v>
      </c>
      <c r="B6" s="46">
        <f>SUM('Kalkyl 10-12'!L6)</f>
        <v>31</v>
      </c>
      <c r="C6" s="46">
        <f>SUM('Kalkyl 10-12'!M6)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6">
        <f>SUM('Kalkyl 10-12'!S6)</f>
        <v>31</v>
      </c>
      <c r="J6" s="46">
        <f>SUM('Kalkyl 10-12'!T6)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6">
        <f>SUM('Kalkyl 10-12'!Z6)</f>
        <v>31</v>
      </c>
      <c r="Q6" s="46">
        <f>SUM('Kalkyl 10-12'!AA6)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4" t="s">
        <v>22</v>
      </c>
      <c r="W6" s="67"/>
      <c r="Z6" s="63" t="s">
        <v>90</v>
      </c>
      <c r="AA6" s="66"/>
    </row>
    <row r="7" spans="1:27" x14ac:dyDescent="0.25">
      <c r="A7" s="20" t="s">
        <v>25</v>
      </c>
      <c r="B7" s="46">
        <f>SUM('Kalkyl 10-12'!L7)</f>
        <v>0</v>
      </c>
      <c r="C7" s="46">
        <f>SUM('Kalkyl 10-12'!M7)</f>
        <v>0</v>
      </c>
      <c r="F7" s="49">
        <f>SUM(F4:F6)</f>
        <v>0</v>
      </c>
      <c r="H7" s="20" t="s">
        <v>25</v>
      </c>
      <c r="I7" s="46">
        <f>SUM('Kalkyl 10-12'!S7)</f>
        <v>0</v>
      </c>
      <c r="J7" s="46">
        <f>SUM('Kalkyl 10-12'!T7)</f>
        <v>0</v>
      </c>
      <c r="M7" s="49">
        <f>SUM(M4:M6)</f>
        <v>0</v>
      </c>
      <c r="N7" s="10"/>
      <c r="O7" s="20" t="s">
        <v>25</v>
      </c>
      <c r="P7" s="46">
        <f>SUM('Kalkyl 10-12'!Z7)</f>
        <v>0</v>
      </c>
      <c r="Q7" s="46">
        <f>SUM('Kalkyl 10-12'!AA7)</f>
        <v>0</v>
      </c>
      <c r="T7" s="49">
        <f>SUM(T4:T6)</f>
        <v>0</v>
      </c>
      <c r="Z7" s="63" t="s">
        <v>26</v>
      </c>
      <c r="AA7" s="66"/>
    </row>
    <row r="8" spans="1:27" x14ac:dyDescent="0.25">
      <c r="A8" s="20" t="s">
        <v>29</v>
      </c>
      <c r="B8" s="46">
        <f>SUM('Kalkyl 10-12'!L8)</f>
        <v>0</v>
      </c>
      <c r="F8" s="19"/>
      <c r="H8" s="20" t="s">
        <v>29</v>
      </c>
      <c r="I8" s="46">
        <f>SUM('Kalkyl 10-12'!S8)</f>
        <v>0</v>
      </c>
      <c r="M8" s="19"/>
      <c r="O8" s="20" t="s">
        <v>29</v>
      </c>
      <c r="P8" s="46">
        <f>SUM('Kalkyl 10-12'!Z8)</f>
        <v>0</v>
      </c>
      <c r="T8" s="19"/>
      <c r="Z8" s="63" t="s">
        <v>30</v>
      </c>
      <c r="AA8" s="66"/>
    </row>
    <row r="9" spans="1:27" x14ac:dyDescent="0.25">
      <c r="A9" s="20" t="s">
        <v>31</v>
      </c>
      <c r="B9" s="46">
        <f>SUM('Kalkyl 10-12'!L9)</f>
        <v>0</v>
      </c>
      <c r="F9" s="19"/>
      <c r="H9" s="20" t="s">
        <v>31</v>
      </c>
      <c r="I9" s="46">
        <f>SUM('Kalkyl 10-12'!S9)</f>
        <v>0</v>
      </c>
      <c r="M9" s="19"/>
      <c r="O9" s="20" t="s">
        <v>31</v>
      </c>
      <c r="P9" s="46">
        <f>SUM('Kalkyl 10-12'!Z9)</f>
        <v>0</v>
      </c>
      <c r="T9" s="19"/>
      <c r="Z9" s="63" t="s">
        <v>79</v>
      </c>
      <c r="AA9" s="66"/>
    </row>
    <row r="10" spans="1:27" x14ac:dyDescent="0.25">
      <c r="A10" s="24" t="s">
        <v>33</v>
      </c>
      <c r="B10" s="52">
        <f>SUM('Kalkyl 10-12'!L10)</f>
        <v>0</v>
      </c>
      <c r="C10" s="42"/>
      <c r="D10" s="14"/>
      <c r="E10" s="14"/>
      <c r="F10" s="15"/>
      <c r="H10" s="24" t="s">
        <v>33</v>
      </c>
      <c r="I10" s="52">
        <f>SUM('Kalkyl 10-12'!S10)</f>
        <v>0</v>
      </c>
      <c r="J10" s="42"/>
      <c r="K10" s="14"/>
      <c r="L10" s="14"/>
      <c r="M10" s="15"/>
      <c r="O10" s="24" t="s">
        <v>33</v>
      </c>
      <c r="P10" s="52">
        <f>SUM('Kalkyl 10-12'!Z10)</f>
        <v>0</v>
      </c>
      <c r="Q10" s="42"/>
      <c r="R10" s="14"/>
      <c r="S10" s="14"/>
      <c r="T10" s="15"/>
      <c r="Z10" s="63" t="s">
        <v>34</v>
      </c>
      <c r="AA10" s="66"/>
    </row>
    <row r="11" spans="1:27" x14ac:dyDescent="0.25">
      <c r="O11" s="55"/>
      <c r="Z11" s="63" t="s">
        <v>35</v>
      </c>
      <c r="AA11" s="66"/>
    </row>
    <row r="12" spans="1:27" x14ac:dyDescent="0.25">
      <c r="A12" s="27" t="s">
        <v>36</v>
      </c>
      <c r="B12" s="26">
        <f>SUM('Kalkyl 10-12'!L12)</f>
        <v>0</v>
      </c>
      <c r="C12" s="26">
        <f>SUM('Kalkyl 10-12'!M12)</f>
        <v>0</v>
      </c>
      <c r="D12" s="12"/>
      <c r="E12" s="12"/>
      <c r="F12" s="13"/>
      <c r="H12" s="27" t="s">
        <v>37</v>
      </c>
      <c r="I12" s="26">
        <f>SUM('Kalkyl 10-12'!S12)</f>
        <v>0</v>
      </c>
      <c r="J12" s="26">
        <f>SUM('Kalkyl 10-12'!T12)</f>
        <v>0</v>
      </c>
      <c r="K12" s="12"/>
      <c r="L12" s="12"/>
      <c r="M12" s="13"/>
      <c r="O12" s="27" t="s">
        <v>38</v>
      </c>
      <c r="P12" s="26">
        <f>SUM('Kalkyl 10-12'!Z12)</f>
        <v>0</v>
      </c>
      <c r="Q12" s="26">
        <f>SUM('Kalkyl 10-12'!AA12)</f>
        <v>0</v>
      </c>
      <c r="R12" s="12"/>
      <c r="S12" s="12"/>
      <c r="T12" s="13"/>
      <c r="Z12" s="63" t="s">
        <v>39</v>
      </c>
      <c r="AA12" s="66"/>
    </row>
    <row r="13" spans="1:27" x14ac:dyDescent="0.25">
      <c r="A13" s="20" t="s">
        <v>11</v>
      </c>
      <c r="B13" s="46">
        <f>SUM('Kalkyl 10-12'!L13)</f>
        <v>1900</v>
      </c>
      <c r="C13" s="46">
        <f>SUM('Kalkyl 10-12'!M13)</f>
        <v>1900</v>
      </c>
      <c r="F13" s="19"/>
      <c r="H13" s="20" t="s">
        <v>11</v>
      </c>
      <c r="I13" s="46">
        <f>SUM('Kalkyl 10-12'!S13)</f>
        <v>1900</v>
      </c>
      <c r="J13" s="46">
        <f>SUM('Kalkyl 10-12'!T13)</f>
        <v>1900</v>
      </c>
      <c r="M13" s="19"/>
      <c r="O13" s="20" t="s">
        <v>11</v>
      </c>
      <c r="P13" s="46">
        <f>SUM('Kalkyl 10-12'!Z13)</f>
        <v>1900</v>
      </c>
      <c r="Q13" s="46">
        <f>SUM('Kalkyl 10-12'!AA13)</f>
        <v>1900</v>
      </c>
      <c r="T13" s="19"/>
      <c r="Z13" s="63" t="s">
        <v>41</v>
      </c>
      <c r="AA13" s="66"/>
    </row>
    <row r="14" spans="1:27" x14ac:dyDescent="0.25">
      <c r="A14" s="20" t="s">
        <v>14</v>
      </c>
      <c r="B14" s="46">
        <f>SUM('Kalkyl 10-12'!L14)</f>
        <v>1</v>
      </c>
      <c r="C14" s="46">
        <f>SUM('Kalkyl 10-12'!M14)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6">
        <f>SUM('Kalkyl 10-12'!S14)</f>
        <v>1</v>
      </c>
      <c r="J14" s="46">
        <f>SUM('Kalkyl 10-12'!T14)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6">
        <f>SUM('Kalkyl 10-12'!Z14)</f>
        <v>1</v>
      </c>
      <c r="Q14" s="46">
        <f>SUM('Kalkyl 10-12'!AA14)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3" t="s">
        <v>42</v>
      </c>
      <c r="AA14" s="66"/>
    </row>
    <row r="15" spans="1:27" ht="15.75" thickBot="1" x14ac:dyDescent="0.3">
      <c r="A15" s="20" t="s">
        <v>18</v>
      </c>
      <c r="B15" s="46">
        <f>SUM('Kalkyl 10-12'!L15)</f>
        <v>0</v>
      </c>
      <c r="C15" s="46">
        <f>SUM('Kalkyl 10-12'!M15)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6">
        <f>SUM('Kalkyl 10-12'!S15)</f>
        <v>0</v>
      </c>
      <c r="J15" s="46">
        <f>SUM('Kalkyl 10-12'!T15)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6">
        <f>SUM('Kalkyl 10-12'!Z15)</f>
        <v>0</v>
      </c>
      <c r="Q15" s="46">
        <f>SUM('Kalkyl 10-12'!AA15)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4" t="s">
        <v>22</v>
      </c>
      <c r="AA15" s="67"/>
    </row>
    <row r="16" spans="1:27" x14ac:dyDescent="0.25">
      <c r="A16" s="20" t="s">
        <v>21</v>
      </c>
      <c r="B16" s="46">
        <f>SUM('Kalkyl 10-12'!L16)</f>
        <v>31</v>
      </c>
      <c r="C16" s="46">
        <f>SUM('Kalkyl 10-12'!M16)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6">
        <f>SUM('Kalkyl 10-12'!S16)</f>
        <v>31</v>
      </c>
      <c r="J16" s="46">
        <f>SUM('Kalkyl 10-12'!T16)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6">
        <f>SUM('Kalkyl 10-12'!Z16)</f>
        <v>31</v>
      </c>
      <c r="Q16" s="46">
        <f>SUM('Kalkyl 10-12'!AA16)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</row>
    <row r="17" spans="1:26" x14ac:dyDescent="0.25">
      <c r="A17" s="20" t="s">
        <v>25</v>
      </c>
      <c r="B17" s="46">
        <f>SUM('Kalkyl 10-12'!L17)</f>
        <v>0</v>
      </c>
      <c r="C17" s="46">
        <f>SUM('Kalkyl 10-12'!M17)</f>
        <v>0</v>
      </c>
      <c r="F17" s="49">
        <f>SUM(F14:F16)</f>
        <v>0</v>
      </c>
      <c r="H17" s="20" t="s">
        <v>25</v>
      </c>
      <c r="I17" s="46">
        <f>SUM('Kalkyl 10-12'!S17)</f>
        <v>0</v>
      </c>
      <c r="J17" s="46">
        <f>SUM('Kalkyl 10-12'!T17)</f>
        <v>0</v>
      </c>
      <c r="M17" s="49">
        <f>SUM(M14:M16)</f>
        <v>0</v>
      </c>
      <c r="N17" s="10"/>
      <c r="O17" s="20" t="s">
        <v>25</v>
      </c>
      <c r="P17" s="46">
        <f>SUM('Kalkyl 10-12'!Z17)</f>
        <v>0</v>
      </c>
      <c r="Q17" s="46">
        <f>SUM('Kalkyl 10-12'!AA17)</f>
        <v>0</v>
      </c>
      <c r="T17" s="49">
        <f>SUM(T14:T16)</f>
        <v>0</v>
      </c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6">
        <f>SUM('Kalkyl 10-12'!L18)</f>
        <v>0</v>
      </c>
      <c r="F18" s="19"/>
      <c r="H18" s="20" t="s">
        <v>29</v>
      </c>
      <c r="I18" s="46">
        <f>SUM('Kalkyl 10-12'!S18)</f>
        <v>0</v>
      </c>
      <c r="M18" s="19"/>
      <c r="O18" s="20" t="s">
        <v>29</v>
      </c>
      <c r="P18" s="46">
        <f>SUM('Kalkyl 10-12'!Z18)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6">
        <f>SUM('Kalkyl 10-12'!L19)</f>
        <v>0</v>
      </c>
      <c r="F19" s="19"/>
      <c r="H19" s="20" t="s">
        <v>31</v>
      </c>
      <c r="I19" s="46">
        <f>SUM('Kalkyl 10-12'!S19)</f>
        <v>0</v>
      </c>
      <c r="M19" s="19"/>
      <c r="O19" s="20" t="s">
        <v>31</v>
      </c>
      <c r="P19" s="46">
        <f>SUM('Kalkyl 10-12'!Z19)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2">
        <f>SUM('Kalkyl 10-12'!L20)</f>
        <v>0</v>
      </c>
      <c r="C20" s="14"/>
      <c r="D20" s="14"/>
      <c r="E20" s="14"/>
      <c r="F20" s="15"/>
      <c r="H20" s="24" t="s">
        <v>33</v>
      </c>
      <c r="I20" s="52">
        <f>SUM('Kalkyl 10-12'!S20)</f>
        <v>0</v>
      </c>
      <c r="J20" s="14"/>
      <c r="K20" s="14"/>
      <c r="L20" s="14"/>
      <c r="M20" s="15"/>
      <c r="O20" s="24" t="s">
        <v>33</v>
      </c>
      <c r="P20" s="52">
        <f>SUM('Kalkyl 10-12'!Z20)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10-12'!L22)</f>
        <v>0</v>
      </c>
      <c r="C22" s="26">
        <f>SUM('Kalkyl 10-12'!M22)</f>
        <v>0</v>
      </c>
      <c r="D22" s="12"/>
      <c r="E22" s="12"/>
      <c r="F22" s="13"/>
      <c r="H22" s="27" t="s">
        <v>53</v>
      </c>
      <c r="I22" s="26">
        <f>SUM('Kalkyl 10-12'!S22)</f>
        <v>0</v>
      </c>
      <c r="J22" s="26">
        <f>SUM('Kalkyl 10-12'!T22)</f>
        <v>0</v>
      </c>
      <c r="K22" s="12"/>
      <c r="L22" s="12"/>
      <c r="M22" s="13"/>
      <c r="O22" s="27" t="s">
        <v>54</v>
      </c>
      <c r="P22" s="26">
        <f>SUM('Kalkyl 10-12'!Z22)</f>
        <v>0</v>
      </c>
      <c r="Q22" s="26">
        <f>SUM('Kalkyl 10-12'!AA22)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6">
        <f>SUM('Kalkyl 10-12'!L23)</f>
        <v>1900</v>
      </c>
      <c r="C23" s="46">
        <f>SUM('Kalkyl 10-12'!M23)</f>
        <v>1900</v>
      </c>
      <c r="F23" s="19"/>
      <c r="H23" s="20" t="s">
        <v>11</v>
      </c>
      <c r="I23" s="46">
        <f>SUM('Kalkyl 10-12'!S23)</f>
        <v>1900</v>
      </c>
      <c r="J23" s="46">
        <f>SUM('Kalkyl 10-12'!T23)</f>
        <v>1900</v>
      </c>
      <c r="M23" s="19"/>
      <c r="O23" s="20" t="s">
        <v>11</v>
      </c>
      <c r="P23" s="46">
        <f>SUM('Kalkyl 10-12'!Z23)</f>
        <v>1900</v>
      </c>
      <c r="Q23" s="46">
        <f>SUM('Kalkyl 10-12'!AA23)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6">
        <f>SUM('Kalkyl 10-12'!L24)</f>
        <v>1</v>
      </c>
      <c r="C24" s="46">
        <f>SUM('Kalkyl 10-12'!M24)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6">
        <f>SUM('Kalkyl 10-12'!S24)</f>
        <v>1</v>
      </c>
      <c r="J24" s="46">
        <f>SUM('Kalkyl 10-12'!T24)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6">
        <f>SUM('Kalkyl 10-12'!Z24)</f>
        <v>1</v>
      </c>
      <c r="Q24" s="46">
        <f>SUM('Kalkyl 10-12'!AA24)</f>
        <v>1</v>
      </c>
      <c r="R24" s="21" t="s">
        <v>15</v>
      </c>
      <c r="S24" s="21">
        <f>IF(AND(P25=1,P24=Q24,Q25=Q26),1,IF(P24=Q24,0,IF(AND(P27&gt;0,Q27&gt;0),Q24-P24-1,IF(AND(Q27=0,P27=0),Q24-P24+1,Q24-P24))))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6">
        <f>SUM('Kalkyl 10-12'!L25)</f>
        <v>0</v>
      </c>
      <c r="C25" s="46">
        <f>SUM('Kalkyl 10-12'!M25)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6">
        <f>SUM('Kalkyl 10-12'!S25)</f>
        <v>0</v>
      </c>
      <c r="J25" s="46">
        <f>SUM('Kalkyl 10-12'!T25)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P25" s="46">
        <f>SUM('Kalkyl 10-12'!Z25)</f>
        <v>0</v>
      </c>
      <c r="Q25" s="46">
        <f>SUM('Kalkyl 10-12'!AA25)</f>
        <v>0</v>
      </c>
      <c r="R25" s="21" t="str">
        <f>LOOKUP(P24,V19:V30,W19:W30)</f>
        <v>jan</v>
      </c>
      <c r="S25" s="21">
        <f>IF(P27=P26,0,P27)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6">
        <f>SUM('Kalkyl 10-12'!L26)</f>
        <v>31</v>
      </c>
      <c r="C26" s="46">
        <f>SUM('Kalkyl 10-12'!M26)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6">
        <f>SUM('Kalkyl 10-12'!S26)</f>
        <v>31</v>
      </c>
      <c r="J26" s="46">
        <f>SUM('Kalkyl 10-12'!T26)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46">
        <f>SUM('Kalkyl 10-12'!Z26)</f>
        <v>31</v>
      </c>
      <c r="Q26" s="46">
        <f>SUM('Kalkyl 10-12'!AA26)</f>
        <v>31</v>
      </c>
      <c r="R26" s="21" t="str">
        <f>LOOKUP(Q24,V19:V30,W19:W30)</f>
        <v>jan</v>
      </c>
      <c r="S26" s="21">
        <f>IF(AND(P25=1,P24=Q24,Q25=Q26),0,IF(P24=Q24,Q25-P25+1,Q27))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6">
        <f>SUM('Kalkyl 10-12'!L27)</f>
        <v>0</v>
      </c>
      <c r="C27" s="46">
        <f>SUM('Kalkyl 10-12'!M27)</f>
        <v>0</v>
      </c>
      <c r="F27" s="49">
        <f>SUM(F24:F26)</f>
        <v>0</v>
      </c>
      <c r="H27" s="20" t="s">
        <v>25</v>
      </c>
      <c r="I27" s="46">
        <f>SUM('Kalkyl 10-12'!S27)</f>
        <v>0</v>
      </c>
      <c r="J27" s="46">
        <f>SUM('Kalkyl 10-12'!T27)</f>
        <v>0</v>
      </c>
      <c r="M27" s="49">
        <f>SUM(M24:M26)</f>
        <v>0</v>
      </c>
      <c r="N27" s="10"/>
      <c r="O27" s="20" t="s">
        <v>25</v>
      </c>
      <c r="P27" s="46">
        <f>SUM('Kalkyl 10-12'!Z27)</f>
        <v>0</v>
      </c>
      <c r="Q27" s="46">
        <f>SUM('Kalkyl 10-12'!AA27)</f>
        <v>0</v>
      </c>
      <c r="T27" s="49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6">
        <f>SUM('Kalkyl 10-12'!L28)</f>
        <v>0</v>
      </c>
      <c r="F28" s="19"/>
      <c r="H28" s="20" t="s">
        <v>29</v>
      </c>
      <c r="I28" s="46">
        <f>SUM('Kalkyl 10-12'!S28)</f>
        <v>0</v>
      </c>
      <c r="M28" s="19"/>
      <c r="O28" s="20" t="s">
        <v>29</v>
      </c>
      <c r="P28" s="46">
        <f>SUM('Kalkyl 10-12'!Z28)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6">
        <f>SUM('Kalkyl 10-12'!L29)</f>
        <v>0</v>
      </c>
      <c r="F29" s="19"/>
      <c r="H29" s="20" t="s">
        <v>31</v>
      </c>
      <c r="I29" s="46">
        <f>SUM('Kalkyl 10-12'!S29)</f>
        <v>0</v>
      </c>
      <c r="M29" s="19"/>
      <c r="O29" s="20" t="s">
        <v>31</v>
      </c>
      <c r="P29" s="46">
        <f>SUM('Kalkyl 10-12'!Z29)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52">
        <f>SUM('Kalkyl 10-12'!L30)</f>
        <v>0</v>
      </c>
      <c r="C30" s="14"/>
      <c r="D30" s="14"/>
      <c r="E30" s="14"/>
      <c r="F30" s="15"/>
      <c r="H30" s="24" t="s">
        <v>33</v>
      </c>
      <c r="I30" s="52">
        <f>SUM('Kalkyl 10-12'!S30)</f>
        <v>0</v>
      </c>
      <c r="J30" s="14"/>
      <c r="K30" s="14"/>
      <c r="L30" s="14"/>
      <c r="M30" s="15"/>
      <c r="O30" s="24" t="s">
        <v>33</v>
      </c>
      <c r="P30" s="52">
        <f>SUM('Kalkyl 10-12'!Z30)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10-12'!L32)</f>
        <v>0</v>
      </c>
      <c r="C32" s="26">
        <f>SUM('Kalkyl 10-12'!M32)</f>
        <v>0</v>
      </c>
      <c r="D32" s="12"/>
      <c r="E32" s="12"/>
      <c r="F32" s="13"/>
      <c r="H32" s="27" t="s">
        <v>68</v>
      </c>
      <c r="I32" s="26">
        <f>SUM('Kalkyl 10-12'!S32)</f>
        <v>0</v>
      </c>
      <c r="J32" s="26">
        <f>SUM('Kalkyl 10-12'!T32)</f>
        <v>0</v>
      </c>
      <c r="K32" s="12"/>
      <c r="L32" s="12"/>
      <c r="M32" s="13"/>
      <c r="O32" s="27" t="s">
        <v>69</v>
      </c>
      <c r="P32" s="26">
        <f>SUM('Kalkyl 10-12'!Z32)</f>
        <v>0</v>
      </c>
      <c r="Q32" s="26">
        <f>SUM('Kalkyl 10-12'!AA32)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6">
        <f>SUM('Kalkyl 10-12'!L33)</f>
        <v>1900</v>
      </c>
      <c r="C33" s="46">
        <f>SUM('Kalkyl 10-12'!M33)</f>
        <v>1900</v>
      </c>
      <c r="F33" s="19"/>
      <c r="H33" s="20" t="s">
        <v>11</v>
      </c>
      <c r="I33" s="46">
        <f>SUM('Kalkyl 10-12'!S33)</f>
        <v>1900</v>
      </c>
      <c r="J33" s="46">
        <f>SUM('Kalkyl 10-12'!T33)</f>
        <v>1900</v>
      </c>
      <c r="M33" s="19"/>
      <c r="O33" s="20" t="s">
        <v>11</v>
      </c>
      <c r="P33" s="46">
        <f>SUM('Kalkyl 10-12'!Z33)</f>
        <v>1900</v>
      </c>
      <c r="Q33" s="46">
        <f>SUM('Kalkyl 10-12'!AA33)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6">
        <f>SUM('Kalkyl 10-12'!L34)</f>
        <v>1</v>
      </c>
      <c r="C34" s="46">
        <f>SUM('Kalkyl 10-12'!M34)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6">
        <f>SUM('Kalkyl 10-12'!S34)</f>
        <v>1</v>
      </c>
      <c r="J34" s="46">
        <f>SUM('Kalkyl 10-12'!T34)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46">
        <f>SUM('Kalkyl 10-12'!Z34)</f>
        <v>1</v>
      </c>
      <c r="Q34" s="46">
        <f>SUM('Kalkyl 10-12'!AA34)</f>
        <v>1</v>
      </c>
      <c r="R34" s="21" t="s">
        <v>15</v>
      </c>
      <c r="S34" s="21">
        <f>IF(AND(P35=1,P34=Q34,Q35=Q36),1,IF(P34=Q34,0,IF(AND(P37&gt;0,Q37&gt;0),Q34-P34-1,IF(AND(Q37=0,P37=0),Q34-P34+1,Q34-P34))))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6">
        <f>SUM('Kalkyl 10-12'!L35)</f>
        <v>0</v>
      </c>
      <c r="C35" s="46">
        <f>SUM('Kalkyl 10-12'!M35)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6">
        <f>SUM('Kalkyl 10-12'!S35)</f>
        <v>0</v>
      </c>
      <c r="J35" s="46">
        <f>SUM('Kalkyl 10-12'!T35)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46">
        <f>SUM('Kalkyl 10-12'!Z35)</f>
        <v>0</v>
      </c>
      <c r="Q35" s="46">
        <f>SUM('Kalkyl 10-12'!AA35)</f>
        <v>0</v>
      </c>
      <c r="R35" s="21" t="str">
        <f>LOOKUP(P34,V13:V30,W13:W30)</f>
        <v>jan</v>
      </c>
      <c r="S35" s="21">
        <f>IF(P37=P36,0,P37)</f>
        <v>0</v>
      </c>
      <c r="T35" s="22">
        <f>SUM(S35*P39)</f>
        <v>0</v>
      </c>
    </row>
    <row r="36" spans="1:24" x14ac:dyDescent="0.25">
      <c r="A36" s="20" t="s">
        <v>21</v>
      </c>
      <c r="B36" s="46">
        <f>SUM('Kalkyl 10-12'!L36)</f>
        <v>31</v>
      </c>
      <c r="C36" s="46">
        <f>SUM('Kalkyl 10-12'!M36)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6">
        <f>SUM('Kalkyl 10-12'!S36)</f>
        <v>31</v>
      </c>
      <c r="J36" s="46">
        <f>SUM('Kalkyl 10-12'!T36)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46">
        <f>SUM('Kalkyl 10-12'!Z36)</f>
        <v>31</v>
      </c>
      <c r="Q36" s="46">
        <f>SUM('Kalkyl 10-12'!AA36)</f>
        <v>31</v>
      </c>
      <c r="R36" s="21" t="str">
        <f>LOOKUP(Q34,V13:V30,W13:W30)</f>
        <v>jan</v>
      </c>
      <c r="S36" s="21">
        <f>IF(AND(P35=1,P34=Q34,Q35=Q36),0,IF(P34=Q34,Q35-P35+1,Q37))</f>
        <v>1</v>
      </c>
      <c r="T36" s="22">
        <f>SUM(S36*P40)</f>
        <v>0</v>
      </c>
    </row>
    <row r="37" spans="1:24" x14ac:dyDescent="0.25">
      <c r="A37" s="20" t="s">
        <v>25</v>
      </c>
      <c r="B37" s="46">
        <f>SUM('Kalkyl 10-12'!L37)</f>
        <v>0</v>
      </c>
      <c r="C37" s="46">
        <f>SUM('Kalkyl 10-12'!M37)</f>
        <v>0</v>
      </c>
      <c r="F37" s="49">
        <f>SUM(F34:F36)</f>
        <v>0</v>
      </c>
      <c r="H37" s="20" t="s">
        <v>25</v>
      </c>
      <c r="I37" s="46">
        <f>SUM('Kalkyl 10-12'!S37)</f>
        <v>0</v>
      </c>
      <c r="J37" s="46">
        <f>SUM('Kalkyl 10-12'!T37)</f>
        <v>0</v>
      </c>
      <c r="M37" s="49">
        <f>SUM(M34:M36)</f>
        <v>0</v>
      </c>
      <c r="N37" s="10"/>
      <c r="O37" s="20" t="s">
        <v>25</v>
      </c>
      <c r="P37" s="46">
        <f>SUM('Kalkyl 10-12'!Z37)</f>
        <v>0</v>
      </c>
      <c r="Q37" s="46">
        <f>SUM('Kalkyl 10-12'!AA37)</f>
        <v>0</v>
      </c>
      <c r="T37" s="49">
        <f>SUM(T34:T36)</f>
        <v>0</v>
      </c>
    </row>
    <row r="38" spans="1:24" x14ac:dyDescent="0.25">
      <c r="A38" s="20" t="s">
        <v>29</v>
      </c>
      <c r="B38" s="46">
        <f>SUM('Kalkyl 10-12'!L38)</f>
        <v>0</v>
      </c>
      <c r="F38" s="19"/>
      <c r="H38" s="20" t="s">
        <v>29</v>
      </c>
      <c r="I38" s="46">
        <f>SUM('Kalkyl 10-12'!S38)</f>
        <v>0</v>
      </c>
      <c r="M38" s="19"/>
      <c r="O38" s="20" t="s">
        <v>29</v>
      </c>
      <c r="P38" s="46">
        <f>SUM('Kalkyl 10-12'!Z38)</f>
        <v>0</v>
      </c>
      <c r="T38" s="19"/>
    </row>
    <row r="39" spans="1:24" x14ac:dyDescent="0.25">
      <c r="A39" s="20" t="s">
        <v>31</v>
      </c>
      <c r="B39" s="46">
        <f>SUM('Kalkyl 10-12'!L39)</f>
        <v>0</v>
      </c>
      <c r="F39" s="19"/>
      <c r="H39" s="20" t="s">
        <v>31</v>
      </c>
      <c r="I39" s="46">
        <f>SUM('Kalkyl 10-12'!S39)</f>
        <v>0</v>
      </c>
      <c r="M39" s="19"/>
      <c r="O39" s="20" t="s">
        <v>31</v>
      </c>
      <c r="P39" s="46">
        <f>SUM('Kalkyl 10-12'!Z39)</f>
        <v>0</v>
      </c>
      <c r="T39" s="19"/>
    </row>
    <row r="40" spans="1:24" x14ac:dyDescent="0.25">
      <c r="A40" s="24" t="s">
        <v>33</v>
      </c>
      <c r="B40" s="52">
        <f>SUM('Kalkyl 10-12'!L40)</f>
        <v>0</v>
      </c>
      <c r="C40" s="14"/>
      <c r="D40" s="14"/>
      <c r="E40" s="14"/>
      <c r="F40" s="15"/>
      <c r="H40" s="24" t="s">
        <v>33</v>
      </c>
      <c r="I40" s="52">
        <f>SUM('Kalkyl 10-12'!S40)</f>
        <v>0</v>
      </c>
      <c r="J40" s="14"/>
      <c r="K40" s="14"/>
      <c r="L40" s="14"/>
      <c r="M40" s="15"/>
      <c r="O40" s="24" t="s">
        <v>33</v>
      </c>
      <c r="P40" s="52">
        <f>SUM('Kalkyl 10-12'!Z40)</f>
        <v>0</v>
      </c>
      <c r="Q40" s="14"/>
      <c r="R40" s="14"/>
      <c r="S40" s="14"/>
      <c r="T40" s="15"/>
    </row>
    <row r="41" spans="1:24" x14ac:dyDescent="0.25">
      <c r="F41" s="50">
        <f>SUM(F7+F17+F27+F37)</f>
        <v>0</v>
      </c>
      <c r="M41" s="50">
        <f>SUM(M7+M17+M27+M37)</f>
        <v>0</v>
      </c>
      <c r="T41" s="50">
        <f>SUM(T7+T17+T27+T37)</f>
        <v>0</v>
      </c>
    </row>
  </sheetData>
  <sheetProtection algorithmName="SHA-512" hashValue="J194mZ5A9CnEZwUjP9FP5iojB6Xyd1qL4ivh+ICouQzVj5rF8m2KQ6cMMCJEmi+EMkm43410i9VnCDEYvy8pvw==" saltValue="KFaIj/Lt7QFgTunNVDUL5A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A14A-46D5-4B4B-89EE-AE64C149038B}">
  <dimension ref="A1:AB55"/>
  <sheetViews>
    <sheetView topLeftCell="K1" zoomScale="115" zoomScaleNormal="115" workbookViewId="0">
      <selection activeCell="AA6" sqref="AA6"/>
    </sheetView>
  </sheetViews>
  <sheetFormatPr defaultRowHeight="15" x14ac:dyDescent="0.25"/>
  <cols>
    <col min="1" max="1" width="8.140625" customWidth="1"/>
    <col min="2" max="2" width="11.5703125" customWidth="1"/>
    <col min="3" max="3" width="9.42578125" customWidth="1"/>
    <col min="4" max="4" width="11.5703125" customWidth="1"/>
    <col min="7" max="7" width="10.140625" bestFit="1" customWidth="1"/>
    <col min="8" max="8" width="3.85546875" customWidth="1"/>
    <col min="9" max="9" width="10.42578125" customWidth="1"/>
    <col min="10" max="10" width="10.140625" customWidth="1"/>
    <col min="11" max="11" width="11.5703125" customWidth="1"/>
    <col min="14" max="14" width="11.140625" customWidth="1"/>
    <col min="15" max="15" width="4.42578125" customWidth="1"/>
    <col min="16" max="16" width="11.42578125" customWidth="1"/>
    <col min="17" max="17" width="10.140625" customWidth="1"/>
    <col min="18" max="18" width="9.85546875" customWidth="1"/>
    <col min="21" max="21" width="10.42578125" customWidth="1"/>
    <col min="28" max="28" width="11.85546875" customWidth="1"/>
  </cols>
  <sheetData>
    <row r="1" spans="1:28" ht="15.75" thickBot="1" x14ac:dyDescent="0.3">
      <c r="B1" s="27" t="s">
        <v>1</v>
      </c>
      <c r="C1" s="16" t="s">
        <v>2</v>
      </c>
      <c r="D1" s="16" t="s">
        <v>3</v>
      </c>
      <c r="E1" s="12"/>
      <c r="F1" s="12"/>
      <c r="G1" s="13"/>
      <c r="I1" s="27" t="s">
        <v>4</v>
      </c>
      <c r="J1" s="16" t="s">
        <v>2</v>
      </c>
      <c r="K1" s="16" t="s">
        <v>3</v>
      </c>
      <c r="L1" s="12"/>
      <c r="M1" s="12"/>
      <c r="N1" s="13"/>
      <c r="P1" s="27" t="s">
        <v>5</v>
      </c>
      <c r="Q1" s="16" t="s">
        <v>2</v>
      </c>
      <c r="R1" s="16" t="s">
        <v>3</v>
      </c>
      <c r="S1" s="12"/>
      <c r="T1" s="12"/>
      <c r="U1" s="13"/>
      <c r="W1" s="61" t="s">
        <v>6</v>
      </c>
      <c r="X1" s="61"/>
      <c r="Y1" s="61"/>
    </row>
    <row r="2" spans="1:28" ht="15.75" thickBot="1" x14ac:dyDescent="0.3">
      <c r="A2" s="5"/>
      <c r="B2" s="17"/>
      <c r="C2" s="18">
        <f>SUM('Kalkyl 13-15'!L2)</f>
        <v>0</v>
      </c>
      <c r="D2" s="18">
        <f>SUM('Kalkyl 13-15'!M2)</f>
        <v>0</v>
      </c>
      <c r="G2" s="19"/>
      <c r="I2" s="17"/>
      <c r="J2" s="18">
        <f>SUM('Kalkyl 13-15'!S2)</f>
        <v>0</v>
      </c>
      <c r="K2" s="18">
        <f>SUM('Kalkyl 13-15'!T2)</f>
        <v>0</v>
      </c>
      <c r="N2" s="19"/>
      <c r="P2" s="17"/>
      <c r="Q2" s="18">
        <f>SUM('Kalkyl 13-15'!Z2)</f>
        <v>0</v>
      </c>
      <c r="R2" s="18">
        <f>SUM('Kalkyl 13-15'!AA2)</f>
        <v>0</v>
      </c>
      <c r="U2" s="19"/>
      <c r="W2" s="62" t="s">
        <v>77</v>
      </c>
      <c r="X2" s="65"/>
      <c r="AA2" s="61" t="s">
        <v>7</v>
      </c>
      <c r="AB2" s="61"/>
    </row>
    <row r="3" spans="1:28" x14ac:dyDescent="0.25">
      <c r="B3" s="21" t="s">
        <v>11</v>
      </c>
      <c r="C3" s="46">
        <f>SUM('Kalkyl 13-15'!L3)</f>
        <v>1900</v>
      </c>
      <c r="D3" s="46">
        <f>SUM('Kalkyl 13-15'!M3)</f>
        <v>1900</v>
      </c>
      <c r="G3" s="19"/>
      <c r="I3" s="20" t="s">
        <v>11</v>
      </c>
      <c r="J3" s="46">
        <f>SUM('Kalkyl 13-15'!S3)</f>
        <v>1900</v>
      </c>
      <c r="K3" s="46">
        <f>SUM('Kalkyl 13-15'!T3)</f>
        <v>1900</v>
      </c>
      <c r="N3" s="19"/>
      <c r="P3" s="20" t="s">
        <v>11</v>
      </c>
      <c r="Q3" s="46">
        <f>SUM('Kalkyl 13-15'!Z3)</f>
        <v>1900</v>
      </c>
      <c r="R3" s="46">
        <f>SUM('Kalkyl 13-15'!AA3)</f>
        <v>1900</v>
      </c>
      <c r="U3" s="19"/>
      <c r="W3" s="63" t="s">
        <v>12</v>
      </c>
      <c r="X3" s="66"/>
      <c r="AA3" s="62" t="s">
        <v>13</v>
      </c>
      <c r="AB3" s="65"/>
    </row>
    <row r="4" spans="1:28" x14ac:dyDescent="0.25">
      <c r="B4" s="21" t="s">
        <v>14</v>
      </c>
      <c r="C4" s="46">
        <f>SUM('Kalkyl 13-15'!L4)</f>
        <v>1</v>
      </c>
      <c r="D4" s="46">
        <f>SUM('Kalkyl 13-15'!M4)</f>
        <v>1</v>
      </c>
      <c r="E4" s="21" t="s">
        <v>15</v>
      </c>
      <c r="F4" s="21">
        <f>IF(AND(C5=1,C4=D4,D5=D6),1,IF(C4=D4,0,IF(AND(C7&gt;0,D7&gt;0),D4-C4-1,IF(AND(D7=0,C7=0),D4-C4+1,D4-C4))))</f>
        <v>0</v>
      </c>
      <c r="G4" s="22">
        <f>SUM(F4*C8)</f>
        <v>0</v>
      </c>
      <c r="I4" s="20" t="s">
        <v>14</v>
      </c>
      <c r="J4" s="46">
        <f>SUM('Kalkyl 13-15'!S4)</f>
        <v>1</v>
      </c>
      <c r="K4" s="46">
        <f>SUM('Kalkyl 13-15'!T4)</f>
        <v>1</v>
      </c>
      <c r="L4" s="21" t="s">
        <v>15</v>
      </c>
      <c r="M4" s="21">
        <f>IF(AND(J5=1,J4=K4,K5=K6),1,IF(J4=K4,0,IF(AND(J7&gt;0,K7&gt;0),K4-J4-1,IF(AND(K7=0,J7=0),K4-J4+1,K4-J4))))</f>
        <v>0</v>
      </c>
      <c r="N4" s="22">
        <f>SUM(M4*J8)</f>
        <v>0</v>
      </c>
      <c r="O4" s="10"/>
      <c r="P4" s="20" t="s">
        <v>14</v>
      </c>
      <c r="Q4" s="46">
        <f>SUM('Kalkyl 13-15'!Z4)</f>
        <v>1</v>
      </c>
      <c r="R4" s="46">
        <f>SUM('Kalkyl 13-15'!AA4)</f>
        <v>1</v>
      </c>
      <c r="S4" s="21" t="s">
        <v>15</v>
      </c>
      <c r="T4" s="21">
        <f>IF(AND(Q5=1,Q4=R4,R5=R6),1,IF(Q4=R4,0,IF(AND(Q7&gt;0,R7&gt;0),R4-Q4-1,IF(AND(R7=0,Q7=0),R4-Q4+1,R4-Q4))))</f>
        <v>0</v>
      </c>
      <c r="U4" s="22">
        <f>SUM(T4*Q8)</f>
        <v>0</v>
      </c>
      <c r="W4" s="63" t="s">
        <v>16</v>
      </c>
      <c r="X4" s="66"/>
      <c r="AA4" s="63" t="s">
        <v>17</v>
      </c>
      <c r="AB4" s="66"/>
    </row>
    <row r="5" spans="1:28" x14ac:dyDescent="0.25">
      <c r="B5" s="21" t="s">
        <v>18</v>
      </c>
      <c r="C5" s="46">
        <f>SUM('Kalkyl 13-15'!L5)</f>
        <v>0</v>
      </c>
      <c r="D5" s="46">
        <f>SUM('Kalkyl 13-15'!M5)</f>
        <v>0</v>
      </c>
      <c r="E5" s="21" t="str">
        <f>LOOKUP(C4,W19:W30,X19:X30)</f>
        <v>jan</v>
      </c>
      <c r="F5" s="21">
        <f>IF(C7=C6,0,C7)</f>
        <v>0</v>
      </c>
      <c r="G5" s="22">
        <f>SUM(F5*C9)</f>
        <v>0</v>
      </c>
      <c r="I5" s="20" t="s">
        <v>18</v>
      </c>
      <c r="J5" s="46">
        <f>SUM('Kalkyl 13-15'!S5)</f>
        <v>0</v>
      </c>
      <c r="K5" s="46">
        <f>SUM('Kalkyl 13-15'!T5)</f>
        <v>0</v>
      </c>
      <c r="L5" s="21" t="str">
        <f>LOOKUP(J4,W19:W30,X19:X30)</f>
        <v>jan</v>
      </c>
      <c r="M5" s="21">
        <f>IF(J7=J6,0,J7)</f>
        <v>0</v>
      </c>
      <c r="N5" s="22">
        <f>SUM(M5*J9)</f>
        <v>0</v>
      </c>
      <c r="O5" s="10"/>
      <c r="P5" s="20" t="s">
        <v>18</v>
      </c>
      <c r="Q5" s="46">
        <f>SUM('Kalkyl 13-15'!Z5)</f>
        <v>0</v>
      </c>
      <c r="R5" s="46">
        <f>SUM('Kalkyl 13-15'!AA5)</f>
        <v>0</v>
      </c>
      <c r="S5" s="21" t="str">
        <f>LOOKUP(Q4,W19:W30,X19:X30)</f>
        <v>jan</v>
      </c>
      <c r="T5" s="21">
        <f>IF(Q7=Q6,0,Q7)</f>
        <v>0</v>
      </c>
      <c r="U5" s="22">
        <f>SUM(T5*Q9)</f>
        <v>0</v>
      </c>
      <c r="W5" s="63" t="s">
        <v>19</v>
      </c>
      <c r="X5" s="66"/>
      <c r="AA5" s="63" t="s">
        <v>20</v>
      </c>
      <c r="AB5" s="66"/>
    </row>
    <row r="6" spans="1:28" ht="15.75" thickBot="1" x14ac:dyDescent="0.3">
      <c r="B6" s="21" t="s">
        <v>21</v>
      </c>
      <c r="C6" s="46">
        <f>SUM('Kalkyl 13-15'!L6)</f>
        <v>31</v>
      </c>
      <c r="D6" s="46">
        <f>SUM('Kalkyl 13-15'!M6)</f>
        <v>31</v>
      </c>
      <c r="E6" s="21" t="str">
        <f>LOOKUP(D4,W19:W30,X19:X30)</f>
        <v>jan</v>
      </c>
      <c r="F6" s="21">
        <f>IF(AND(C5=1,C4=D4,D5=D6),0,IF(C4=D4,D5-C5+1,D7))</f>
        <v>1</v>
      </c>
      <c r="G6" s="22">
        <f>SUM(F6*C10)</f>
        <v>0</v>
      </c>
      <c r="I6" s="20" t="s">
        <v>21</v>
      </c>
      <c r="J6" s="46">
        <f>SUM('Kalkyl 13-15'!S6)</f>
        <v>31</v>
      </c>
      <c r="K6" s="46">
        <f>SUM('Kalkyl 13-15'!T6)</f>
        <v>31</v>
      </c>
      <c r="L6" s="21" t="str">
        <f>LOOKUP(K4,W19:W30,X19:X30)</f>
        <v>jan</v>
      </c>
      <c r="M6" s="21">
        <f>IF(AND(J5=1,J4=K4,K5=K6),0,IF(J4=K4,K5-J5+1,K7))</f>
        <v>1</v>
      </c>
      <c r="N6" s="22">
        <f>SUM(M6*J10)</f>
        <v>0</v>
      </c>
      <c r="O6" s="10"/>
      <c r="P6" s="20" t="s">
        <v>21</v>
      </c>
      <c r="Q6" s="46">
        <f>SUM('Kalkyl 13-15'!Z6)</f>
        <v>31</v>
      </c>
      <c r="R6" s="46">
        <f>SUM('Kalkyl 13-15'!AA6)</f>
        <v>31</v>
      </c>
      <c r="S6" s="21" t="str">
        <f>LOOKUP(R4,W19:W30,X19:X30)</f>
        <v>jan</v>
      </c>
      <c r="T6" s="21">
        <f>IF(AND(Q5=1,Q4=R4,R5=R6),0,IF(Q4=R4,R5-Q5+1,R7))</f>
        <v>1</v>
      </c>
      <c r="U6" s="22">
        <f>SUM(T6*Q10)</f>
        <v>0</v>
      </c>
      <c r="W6" s="64" t="s">
        <v>22</v>
      </c>
      <c r="X6" s="67"/>
      <c r="AA6" s="63" t="s">
        <v>90</v>
      </c>
      <c r="AB6" s="66"/>
    </row>
    <row r="7" spans="1:28" x14ac:dyDescent="0.25">
      <c r="A7" s="33"/>
      <c r="B7" s="21" t="s">
        <v>25</v>
      </c>
      <c r="C7" s="46">
        <f>SUM('Kalkyl 13-15'!L7)</f>
        <v>0</v>
      </c>
      <c r="D7" s="46">
        <f>SUM('Kalkyl 13-15'!M7)</f>
        <v>0</v>
      </c>
      <c r="G7" s="49">
        <f>SUM(G4:G6)</f>
        <v>0</v>
      </c>
      <c r="I7" s="20" t="s">
        <v>25</v>
      </c>
      <c r="J7" s="46">
        <f>SUM('Kalkyl 13-15'!S7)</f>
        <v>0</v>
      </c>
      <c r="K7" s="46">
        <f>SUM('Kalkyl 13-15'!T7)</f>
        <v>0</v>
      </c>
      <c r="N7" s="49">
        <f>SUM(N4:N6)</f>
        <v>0</v>
      </c>
      <c r="O7" s="10"/>
      <c r="P7" s="20" t="s">
        <v>25</v>
      </c>
      <c r="Q7" s="46">
        <f>SUM('Kalkyl 13-15'!Z7)</f>
        <v>0</v>
      </c>
      <c r="R7" s="46">
        <f>SUM('Kalkyl 13-15'!AA7)</f>
        <v>0</v>
      </c>
      <c r="U7" s="49">
        <f>SUM(U4:U6)</f>
        <v>0</v>
      </c>
      <c r="AA7" s="63" t="s">
        <v>26</v>
      </c>
      <c r="AB7" s="66"/>
    </row>
    <row r="8" spans="1:28" x14ac:dyDescent="0.25">
      <c r="A8" s="34"/>
      <c r="B8" s="21" t="s">
        <v>29</v>
      </c>
      <c r="C8" s="46">
        <f>SUM('Kalkyl 13-15'!L8)</f>
        <v>0</v>
      </c>
      <c r="G8" s="19"/>
      <c r="I8" s="20" t="s">
        <v>29</v>
      </c>
      <c r="J8" s="46">
        <f>SUM('Kalkyl 13-15'!S8)</f>
        <v>0</v>
      </c>
      <c r="N8" s="19"/>
      <c r="P8" s="20" t="s">
        <v>29</v>
      </c>
      <c r="Q8" s="46">
        <f>SUM('Kalkyl 13-15'!Z8)</f>
        <v>0</v>
      </c>
      <c r="U8" s="19"/>
      <c r="AA8" s="63" t="s">
        <v>30</v>
      </c>
      <c r="AB8" s="66"/>
    </row>
    <row r="9" spans="1:28" x14ac:dyDescent="0.25">
      <c r="A9" s="34"/>
      <c r="B9" s="21" t="s">
        <v>31</v>
      </c>
      <c r="C9" s="46">
        <f>SUM('Kalkyl 13-15'!L9)</f>
        <v>0</v>
      </c>
      <c r="G9" s="19"/>
      <c r="I9" s="20" t="s">
        <v>31</v>
      </c>
      <c r="J9" s="46">
        <f>SUM('Kalkyl 13-15'!S9)</f>
        <v>0</v>
      </c>
      <c r="N9" s="19"/>
      <c r="P9" s="20" t="s">
        <v>31</v>
      </c>
      <c r="Q9" s="46">
        <f>SUM('Kalkyl 13-15'!Z9)</f>
        <v>0</v>
      </c>
      <c r="U9" s="19"/>
      <c r="AA9" s="63" t="s">
        <v>79</v>
      </c>
      <c r="AB9" s="66"/>
    </row>
    <row r="10" spans="1:28" x14ac:dyDescent="0.25">
      <c r="A10" s="34"/>
      <c r="B10" s="28" t="s">
        <v>33</v>
      </c>
      <c r="C10" s="46">
        <f>SUM('Kalkyl 13-15'!L10)</f>
        <v>0</v>
      </c>
      <c r="D10" s="42"/>
      <c r="E10" s="14"/>
      <c r="F10" s="14"/>
      <c r="G10" s="15"/>
      <c r="I10" s="24" t="s">
        <v>33</v>
      </c>
      <c r="J10" s="46">
        <f>SUM('Kalkyl 13-15'!S10)</f>
        <v>0</v>
      </c>
      <c r="K10" s="42"/>
      <c r="L10" s="14"/>
      <c r="M10" s="14"/>
      <c r="N10" s="15"/>
      <c r="P10" s="24" t="s">
        <v>33</v>
      </c>
      <c r="Q10" s="46">
        <f>SUM('Kalkyl 13-15'!Z10)</f>
        <v>0</v>
      </c>
      <c r="R10" s="42"/>
      <c r="S10" s="14"/>
      <c r="T10" s="14"/>
      <c r="U10" s="15"/>
      <c r="AA10" s="63" t="s">
        <v>34</v>
      </c>
      <c r="AB10" s="66"/>
    </row>
    <row r="11" spans="1:28" x14ac:dyDescent="0.25">
      <c r="A11" s="34"/>
      <c r="AA11" s="63" t="s">
        <v>35</v>
      </c>
      <c r="AB11" s="66"/>
    </row>
    <row r="12" spans="1:28" x14ac:dyDescent="0.25">
      <c r="A12" s="34"/>
      <c r="B12" s="29" t="s">
        <v>36</v>
      </c>
      <c r="C12" s="18">
        <f>SUM('Kalkyl 13-15'!L12)</f>
        <v>0</v>
      </c>
      <c r="D12" s="18">
        <f>SUM('Kalkyl 13-15'!M12)</f>
        <v>0</v>
      </c>
      <c r="E12" s="12"/>
      <c r="F12" s="12"/>
      <c r="G12" s="13"/>
      <c r="I12" s="27" t="s">
        <v>37</v>
      </c>
      <c r="J12" s="18">
        <f>SUM('Kalkyl 13-15'!S12)</f>
        <v>0</v>
      </c>
      <c r="K12" s="18">
        <f>SUM('Kalkyl 13-15'!T12)</f>
        <v>0</v>
      </c>
      <c r="L12" s="12"/>
      <c r="M12" s="12"/>
      <c r="N12" s="13"/>
      <c r="P12" s="70" t="s">
        <v>38</v>
      </c>
      <c r="Q12" s="71">
        <f>SUM('Kalkyl 13-15'!Z12)</f>
        <v>0</v>
      </c>
      <c r="R12" s="71">
        <f>SUM('Kalkyl 13-15'!AA12)</f>
        <v>0</v>
      </c>
      <c r="S12" s="72"/>
      <c r="T12" s="72"/>
      <c r="U12" s="73"/>
      <c r="AA12" s="63" t="s">
        <v>39</v>
      </c>
      <c r="AB12" s="66"/>
    </row>
    <row r="13" spans="1:28" x14ac:dyDescent="0.25">
      <c r="A13" s="5"/>
      <c r="B13" s="56" t="s">
        <v>11</v>
      </c>
      <c r="C13" s="51">
        <f>SUM('Kalkyl 13-15'!L13)</f>
        <v>1900</v>
      </c>
      <c r="D13" s="51">
        <f>SUM('Kalkyl 13-15'!M13)</f>
        <v>1900</v>
      </c>
      <c r="E13" s="12"/>
      <c r="F13" s="12"/>
      <c r="G13" s="13"/>
      <c r="I13" s="56" t="s">
        <v>11</v>
      </c>
      <c r="J13" s="51">
        <f>SUM('Kalkyl 13-15'!S13)</f>
        <v>1900</v>
      </c>
      <c r="K13" s="51">
        <f>SUM('Kalkyl 13-15'!T13)</f>
        <v>1900</v>
      </c>
      <c r="L13" s="12"/>
      <c r="M13" s="12"/>
      <c r="N13" s="13"/>
      <c r="P13" s="56" t="s">
        <v>11</v>
      </c>
      <c r="Q13" s="51">
        <f>SUM('Kalkyl 13-15'!Z13)</f>
        <v>1900</v>
      </c>
      <c r="R13" s="51">
        <f>SUM('Kalkyl 13-15'!AA13)</f>
        <v>1900</v>
      </c>
      <c r="S13" s="12"/>
      <c r="T13" s="12"/>
      <c r="U13" s="13"/>
      <c r="AA13" s="63" t="s">
        <v>41</v>
      </c>
      <c r="AB13" s="66"/>
    </row>
    <row r="14" spans="1:28" x14ac:dyDescent="0.25">
      <c r="A14" s="5"/>
      <c r="B14" s="20" t="s">
        <v>14</v>
      </c>
      <c r="C14" s="46">
        <f>SUM('Kalkyl 13-15'!L14)</f>
        <v>1</v>
      </c>
      <c r="D14" s="46">
        <f>SUM('Kalkyl 13-15'!M14)</f>
        <v>1</v>
      </c>
      <c r="E14" s="21" t="s">
        <v>15</v>
      </c>
      <c r="F14" s="21">
        <f>IF(AND(C15=1,C14=D14,D15=D16),1,IF(C14=D14,0,IF(AND(C17&gt;0,D17&gt;0),D14-C14-1,IF(AND(D17=0,C17=0),D14-C14+1,D14-C14))))</f>
        <v>0</v>
      </c>
      <c r="G14" s="22">
        <f>SUM(F14*C18)</f>
        <v>0</v>
      </c>
      <c r="I14" s="20" t="s">
        <v>14</v>
      </c>
      <c r="J14" s="46">
        <f>SUM('Kalkyl 13-15'!S14)</f>
        <v>1</v>
      </c>
      <c r="K14" s="46">
        <f>SUM('Kalkyl 13-15'!T14)</f>
        <v>1</v>
      </c>
      <c r="L14" s="21" t="s">
        <v>15</v>
      </c>
      <c r="M14" s="21">
        <f>IF(AND(J15=1,J14=K14,K15=K16),1,IF(J14=K14,0,IF(AND(J17&gt;0,K17&gt;0),K14-J14-1,IF(AND(K17=0,J17=0),K14-J14+1,K14-J14))))</f>
        <v>0</v>
      </c>
      <c r="N14" s="22">
        <f>SUM(M14*J18)</f>
        <v>0</v>
      </c>
      <c r="O14" s="10"/>
      <c r="P14" s="20" t="s">
        <v>14</v>
      </c>
      <c r="Q14" s="46">
        <f>SUM('Kalkyl 13-15'!Z14)</f>
        <v>1</v>
      </c>
      <c r="R14" s="46">
        <f>SUM('Kalkyl 13-15'!AA14)</f>
        <v>1</v>
      </c>
      <c r="S14" s="21" t="s">
        <v>15</v>
      </c>
      <c r="T14" s="21">
        <f>IF(AND(Q15=1,Q14=R14,R15=R16),1,IF(Q14=R14,0,IF(AND(Q17&gt;0,R17&gt;0),R14-Q14-1,IF(AND(R17=0,Q17=0),R14-Q14+1,R14-Q14))))</f>
        <v>0</v>
      </c>
      <c r="U14" s="22">
        <f>SUM(T14*Q18)</f>
        <v>0</v>
      </c>
      <c r="AA14" s="63" t="s">
        <v>42</v>
      </c>
      <c r="AB14" s="66"/>
    </row>
    <row r="15" spans="1:28" ht="15.75" thickBot="1" x14ac:dyDescent="0.3">
      <c r="A15" s="5"/>
      <c r="B15" s="20" t="s">
        <v>18</v>
      </c>
      <c r="C15" s="46">
        <f>SUM('Kalkyl 13-15'!L15)</f>
        <v>0</v>
      </c>
      <c r="D15" s="46">
        <f>SUM('Kalkyl 13-15'!M15)</f>
        <v>0</v>
      </c>
      <c r="E15" s="21" t="str">
        <f>LOOKUP(C14,W19:W30,X19:X30)</f>
        <v>jan</v>
      </c>
      <c r="F15" s="21">
        <f>IF(C17=C16,0,C17)</f>
        <v>0</v>
      </c>
      <c r="G15" s="22">
        <f>SUM(F15*C19)</f>
        <v>0</v>
      </c>
      <c r="I15" s="20" t="s">
        <v>18</v>
      </c>
      <c r="J15" s="46">
        <f>SUM('Kalkyl 13-15'!S15)</f>
        <v>0</v>
      </c>
      <c r="K15" s="46">
        <f>SUM('Kalkyl 13-15'!T15)</f>
        <v>0</v>
      </c>
      <c r="L15" s="21" t="str">
        <f>LOOKUP(J14,W19:W30,X19:X30)</f>
        <v>jan</v>
      </c>
      <c r="M15" s="21">
        <f>IF(J17=J16,0,J17)</f>
        <v>0</v>
      </c>
      <c r="N15" s="22">
        <f>SUM(M15*J19)</f>
        <v>0</v>
      </c>
      <c r="O15" s="10"/>
      <c r="P15" s="20" t="s">
        <v>18</v>
      </c>
      <c r="Q15" s="46">
        <f>SUM('Kalkyl 13-15'!Z15)</f>
        <v>0</v>
      </c>
      <c r="R15" s="46">
        <f>SUM('Kalkyl 13-15'!AA15)</f>
        <v>0</v>
      </c>
      <c r="S15" s="21" t="str">
        <f>LOOKUP(Q14,W19:W30,X19:X30)</f>
        <v>jan</v>
      </c>
      <c r="T15" s="21">
        <f>IF(Q17=Q16,0,Q17)</f>
        <v>0</v>
      </c>
      <c r="U15" s="22">
        <f>SUM(T15*Q19)</f>
        <v>0</v>
      </c>
      <c r="AA15" s="64" t="s">
        <v>22</v>
      </c>
      <c r="AB15" s="67"/>
    </row>
    <row r="16" spans="1:28" x14ac:dyDescent="0.25">
      <c r="A16" s="5"/>
      <c r="B16" s="20" t="s">
        <v>21</v>
      </c>
      <c r="C16" s="46">
        <f>SUM('Kalkyl 13-15'!L16)</f>
        <v>31</v>
      </c>
      <c r="D16" s="46">
        <f>SUM('Kalkyl 13-15'!M16)</f>
        <v>31</v>
      </c>
      <c r="E16" s="21" t="str">
        <f>LOOKUP(D14,W19:W30,X19:X30)</f>
        <v>jan</v>
      </c>
      <c r="F16" s="21">
        <f>IF(AND(C15=1,C14=D14,D15=D16),0,IF(C14=D14,D15-C15+1,D17))</f>
        <v>1</v>
      </c>
      <c r="G16" s="22">
        <f>SUM(F16*C20)</f>
        <v>0</v>
      </c>
      <c r="I16" s="20" t="s">
        <v>21</v>
      </c>
      <c r="J16" s="46">
        <f>SUM('Kalkyl 13-15'!S16)</f>
        <v>31</v>
      </c>
      <c r="K16" s="46">
        <f>SUM('Kalkyl 13-15'!T16)</f>
        <v>31</v>
      </c>
      <c r="L16" s="21" t="str">
        <f>LOOKUP(K14,W19:W30,X19:X30)</f>
        <v>jan</v>
      </c>
      <c r="M16" s="21">
        <f>IF(AND(J15=1,J14=K14,K15=K16),0,IF(J14=K14,K15-J15+1,K17))</f>
        <v>1</v>
      </c>
      <c r="N16" s="22">
        <f>SUM(M16*J20)</f>
        <v>0</v>
      </c>
      <c r="O16" s="10"/>
      <c r="P16" s="20" t="s">
        <v>21</v>
      </c>
      <c r="Q16" s="46">
        <f>SUM('Kalkyl 13-15'!Z16)</f>
        <v>31</v>
      </c>
      <c r="R16" s="46">
        <f>SUM('Kalkyl 13-15'!AA16)</f>
        <v>31</v>
      </c>
      <c r="S16" s="21" t="str">
        <f>LOOKUP(R14,W19:W30,X19:X30)</f>
        <v>jan</v>
      </c>
      <c r="T16" s="21">
        <f>IF(AND(Q15=1,Q14=R14,R15=R16),0,IF(Q14=R14,R15-Q15+1,R17))</f>
        <v>1</v>
      </c>
      <c r="U16" s="22">
        <f>SUM(T16*Q20)</f>
        <v>0</v>
      </c>
    </row>
    <row r="17" spans="1:27" x14ac:dyDescent="0.25">
      <c r="A17" s="5"/>
      <c r="B17" s="20" t="s">
        <v>25</v>
      </c>
      <c r="C17" s="46">
        <f>SUM('Kalkyl 13-15'!L17)</f>
        <v>0</v>
      </c>
      <c r="D17" s="46">
        <f>SUM('Kalkyl 13-15'!M17)</f>
        <v>0</v>
      </c>
      <c r="G17" s="49">
        <f>SUM(G14:G16)</f>
        <v>0</v>
      </c>
      <c r="I17" s="20" t="s">
        <v>25</v>
      </c>
      <c r="J17" s="46">
        <f>SUM('Kalkyl 13-15'!S17)</f>
        <v>0</v>
      </c>
      <c r="K17" s="46">
        <f>SUM('Kalkyl 13-15'!T17)</f>
        <v>0</v>
      </c>
      <c r="N17" s="49">
        <f>SUM(N14:N16)</f>
        <v>0</v>
      </c>
      <c r="O17" s="10"/>
      <c r="P17" s="20" t="s">
        <v>25</v>
      </c>
      <c r="Q17" s="46">
        <f>SUM('Kalkyl 13-15'!Z17)</f>
        <v>0</v>
      </c>
      <c r="R17" s="46">
        <f>SUM('Kalkyl 13-15'!AA17)</f>
        <v>0</v>
      </c>
      <c r="U17" s="49">
        <f>SUM(U14:U16)</f>
        <v>0</v>
      </c>
      <c r="V17" s="1"/>
      <c r="W17" s="1"/>
      <c r="X17" s="2" t="s">
        <v>45</v>
      </c>
      <c r="Y17" s="2" t="s">
        <v>45</v>
      </c>
      <c r="Z17" s="1"/>
    </row>
    <row r="18" spans="1:27" x14ac:dyDescent="0.25">
      <c r="A18" s="43"/>
      <c r="B18" s="20" t="s">
        <v>29</v>
      </c>
      <c r="C18" s="46">
        <f>SUM('Kalkyl 13-15'!L18)</f>
        <v>0</v>
      </c>
      <c r="G18" s="19"/>
      <c r="I18" s="20" t="s">
        <v>29</v>
      </c>
      <c r="J18" s="46">
        <f>SUM('Kalkyl 13-15'!S18)</f>
        <v>0</v>
      </c>
      <c r="N18" s="19"/>
      <c r="P18" s="20" t="s">
        <v>29</v>
      </c>
      <c r="Q18" s="46">
        <f>SUM('Kalkyl 13-15'!Z18)</f>
        <v>0</v>
      </c>
      <c r="U18" s="19"/>
      <c r="W18" s="1"/>
      <c r="X18" s="1"/>
      <c r="Y18" s="1" t="s">
        <v>46</v>
      </c>
      <c r="Z18" s="2" t="s">
        <v>47</v>
      </c>
      <c r="AA18" s="2" t="s">
        <v>48</v>
      </c>
    </row>
    <row r="19" spans="1:27" x14ac:dyDescent="0.25">
      <c r="B19" s="20" t="s">
        <v>31</v>
      </c>
      <c r="C19" s="46">
        <f>SUM('Kalkyl 13-15'!L19)</f>
        <v>0</v>
      </c>
      <c r="G19" s="19"/>
      <c r="I19" s="20" t="s">
        <v>31</v>
      </c>
      <c r="J19" s="46">
        <f>SUM('Kalkyl 13-15'!S19)</f>
        <v>0</v>
      </c>
      <c r="N19" s="19"/>
      <c r="P19" s="20" t="s">
        <v>31</v>
      </c>
      <c r="Q19" s="46">
        <f>SUM('Kalkyl 13-15'!Z19)</f>
        <v>0</v>
      </c>
      <c r="U19" s="19"/>
      <c r="V19">
        <v>19</v>
      </c>
      <c r="W19" s="1">
        <v>1</v>
      </c>
      <c r="X19" s="1" t="s">
        <v>49</v>
      </c>
      <c r="Y19" s="1">
        <v>31</v>
      </c>
      <c r="Z19" s="1">
        <v>31</v>
      </c>
      <c r="AA19" s="1">
        <v>2004</v>
      </c>
    </row>
    <row r="20" spans="1:27" x14ac:dyDescent="0.25">
      <c r="B20" s="24" t="s">
        <v>33</v>
      </c>
      <c r="C20" s="52">
        <f>SUM('Kalkyl 13-15'!L20)</f>
        <v>0</v>
      </c>
      <c r="D20" s="14"/>
      <c r="E20" s="14"/>
      <c r="F20" s="14"/>
      <c r="G20" s="15"/>
      <c r="I20" s="24" t="s">
        <v>33</v>
      </c>
      <c r="J20" s="52">
        <f>SUM('Kalkyl 13-15'!S20)</f>
        <v>0</v>
      </c>
      <c r="K20" s="14"/>
      <c r="L20" s="14"/>
      <c r="M20" s="14"/>
      <c r="N20" s="15"/>
      <c r="P20" s="24" t="s">
        <v>33</v>
      </c>
      <c r="Q20" s="52">
        <f>SUM('Kalkyl 13-15'!Z20)</f>
        <v>0</v>
      </c>
      <c r="R20" s="14"/>
      <c r="S20" s="14"/>
      <c r="T20" s="14"/>
      <c r="U20" s="15"/>
      <c r="V20">
        <v>20</v>
      </c>
      <c r="W20" s="1">
        <v>2</v>
      </c>
      <c r="X20" s="1" t="s">
        <v>50</v>
      </c>
      <c r="Y20" s="1">
        <v>28</v>
      </c>
      <c r="Z20" s="1">
        <v>29</v>
      </c>
      <c r="AA20" s="1">
        <v>2008</v>
      </c>
    </row>
    <row r="21" spans="1:27" ht="15.75" thickBot="1" x14ac:dyDescent="0.3">
      <c r="V21">
        <v>21</v>
      </c>
      <c r="W21" s="1">
        <v>3</v>
      </c>
      <c r="X21" s="1" t="s">
        <v>51</v>
      </c>
      <c r="Y21" s="1">
        <v>31</v>
      </c>
      <c r="Z21" s="1">
        <v>31</v>
      </c>
      <c r="AA21" s="1">
        <v>2012</v>
      </c>
    </row>
    <row r="22" spans="1:27" x14ac:dyDescent="0.25">
      <c r="A22" s="32"/>
      <c r="B22" s="27" t="s">
        <v>52</v>
      </c>
      <c r="C22" s="26">
        <f>SUM('Kalkyl 13-15'!L22)</f>
        <v>0</v>
      </c>
      <c r="D22" s="26">
        <f>SUM('Kalkyl 13-15'!M22)</f>
        <v>0</v>
      </c>
      <c r="E22" s="12"/>
      <c r="F22" s="12"/>
      <c r="G22" s="13"/>
      <c r="I22" s="27" t="s">
        <v>53</v>
      </c>
      <c r="J22" s="26">
        <f>SUM('Kalkyl 13-15'!S22)</f>
        <v>0</v>
      </c>
      <c r="K22" s="26">
        <f>SUM('Kalkyl 13-15'!T22)</f>
        <v>0</v>
      </c>
      <c r="L22" s="12"/>
      <c r="M22" s="12"/>
      <c r="N22" s="13"/>
      <c r="P22" s="27" t="s">
        <v>54</v>
      </c>
      <c r="Q22" s="26">
        <f>SUM('Kalkyl 13-15'!Z22)</f>
        <v>0</v>
      </c>
      <c r="R22" s="26">
        <f>SUM('Kalkyl 13-15'!AA22)</f>
        <v>0</v>
      </c>
      <c r="S22" s="12"/>
      <c r="T22" s="12"/>
      <c r="U22" s="13"/>
      <c r="V22">
        <v>22</v>
      </c>
      <c r="W22" s="1">
        <v>4</v>
      </c>
      <c r="X22" s="1" t="s">
        <v>55</v>
      </c>
      <c r="Y22" s="1">
        <v>30</v>
      </c>
      <c r="Z22" s="1">
        <v>30</v>
      </c>
      <c r="AA22" s="1">
        <v>2016</v>
      </c>
    </row>
    <row r="23" spans="1:27" x14ac:dyDescent="0.25">
      <c r="A23" s="37"/>
      <c r="B23" s="20" t="s">
        <v>11</v>
      </c>
      <c r="C23" s="46">
        <f>SUM('Kalkyl 13-15'!L23)</f>
        <v>1900</v>
      </c>
      <c r="D23" s="46">
        <f>SUM('Kalkyl 13-15'!M23)</f>
        <v>1900</v>
      </c>
      <c r="G23" s="19"/>
      <c r="I23" s="20" t="s">
        <v>11</v>
      </c>
      <c r="J23" s="46">
        <f>SUM('Kalkyl 13-15'!S23)</f>
        <v>1900</v>
      </c>
      <c r="K23" s="46">
        <f>SUM('Kalkyl 13-15'!T23)</f>
        <v>1900</v>
      </c>
      <c r="N23" s="19"/>
      <c r="P23" s="20" t="s">
        <v>11</v>
      </c>
      <c r="Q23" s="46">
        <f>SUM('Kalkyl 13-15'!Z23)</f>
        <v>1900</v>
      </c>
      <c r="R23" s="46">
        <f>SUM('Kalkyl 13-15'!AA23)</f>
        <v>1900</v>
      </c>
      <c r="U23" s="19"/>
      <c r="V23">
        <v>23</v>
      </c>
      <c r="W23" s="1">
        <v>5</v>
      </c>
      <c r="X23" s="1" t="s">
        <v>56</v>
      </c>
      <c r="Y23" s="1">
        <v>31</v>
      </c>
      <c r="Z23" s="1">
        <v>31</v>
      </c>
      <c r="AA23" s="1">
        <v>2020</v>
      </c>
    </row>
    <row r="24" spans="1:27" x14ac:dyDescent="0.25">
      <c r="A24" s="37"/>
      <c r="B24" s="20" t="s">
        <v>14</v>
      </c>
      <c r="C24" s="46">
        <f>SUM('Kalkyl 13-15'!L24)</f>
        <v>1</v>
      </c>
      <c r="D24" s="46">
        <f>SUM('Kalkyl 13-15'!M24)</f>
        <v>1</v>
      </c>
      <c r="E24" s="21" t="s">
        <v>15</v>
      </c>
      <c r="F24" s="21">
        <f>IF(AND(C25=1,C24=D24,D25=D26),1,IF(C24=D24,0,IF(AND(C27&gt;0,D27&gt;0),D24-C24-1,IF(AND(D27=0,C27=0),D24-C24+1,D24-C24))))</f>
        <v>0</v>
      </c>
      <c r="G24" s="22">
        <f>SUM(F24*C28)</f>
        <v>0</v>
      </c>
      <c r="I24" s="20" t="s">
        <v>14</v>
      </c>
      <c r="J24" s="46">
        <f>SUM('Kalkyl 13-15'!S24)</f>
        <v>1</v>
      </c>
      <c r="K24" s="46">
        <f>SUM('Kalkyl 13-15'!T24)</f>
        <v>1</v>
      </c>
      <c r="L24" s="21" t="s">
        <v>15</v>
      </c>
      <c r="M24" s="21">
        <f>IF(AND(J25=1,J24=K24,K25=K26),1,IF(J24=K24,0,IF(AND(J27&gt;0,K27&gt;0),K24-J24-1,IF(AND(K27=0,J27=0),K24-J24+1,K24-J24))))</f>
        <v>0</v>
      </c>
      <c r="N24" s="22">
        <f>SUM(M24*J28)</f>
        <v>0</v>
      </c>
      <c r="O24" s="10"/>
      <c r="P24" s="20" t="s">
        <v>14</v>
      </c>
      <c r="Q24" s="46">
        <f>SUM('Kalkyl 13-15'!Z24)</f>
        <v>1</v>
      </c>
      <c r="R24" s="46">
        <f>SUM('Kalkyl 13-15'!AA24)</f>
        <v>1</v>
      </c>
      <c r="S24" s="21" t="s">
        <v>15</v>
      </c>
      <c r="T24" s="21">
        <f>IF(AND(Q25=1,Q24=R24,R25=R26),1,IF(Q24=R24,0,IF(AND(Q27&gt;0,R27&gt;0),R24-Q24-1,IF(AND(R27=0,Q27=0),R24-Q24+1,R24-Q24))))</f>
        <v>0</v>
      </c>
      <c r="U24" s="22">
        <f>SUM(T24*Q28)</f>
        <v>0</v>
      </c>
      <c r="V24">
        <v>24</v>
      </c>
      <c r="W24" s="1">
        <v>6</v>
      </c>
      <c r="X24" s="1" t="s">
        <v>57</v>
      </c>
      <c r="Y24" s="1">
        <v>30</v>
      </c>
      <c r="Z24" s="1">
        <v>30</v>
      </c>
      <c r="AA24" s="1">
        <v>2024</v>
      </c>
    </row>
    <row r="25" spans="1:27" x14ac:dyDescent="0.25">
      <c r="A25" s="37"/>
      <c r="B25" s="20" t="s">
        <v>18</v>
      </c>
      <c r="C25" s="46">
        <f>SUM('Kalkyl 13-15'!L25)</f>
        <v>0</v>
      </c>
      <c r="D25" s="46">
        <f>SUM('Kalkyl 13-15'!M25)</f>
        <v>0</v>
      </c>
      <c r="E25" s="21" t="str">
        <f>LOOKUP(C24,W19:W30,X19:X30)</f>
        <v>jan</v>
      </c>
      <c r="F25" s="21">
        <f>IF(C27=C26,0,C27)</f>
        <v>0</v>
      </c>
      <c r="G25" s="22">
        <f>SUM(F25*C29)</f>
        <v>0</v>
      </c>
      <c r="I25" s="20" t="s">
        <v>18</v>
      </c>
      <c r="J25" s="46">
        <f>SUM('Kalkyl 13-15'!S25)</f>
        <v>0</v>
      </c>
      <c r="K25" s="46">
        <f>SUM('Kalkyl 13-15'!T25)</f>
        <v>0</v>
      </c>
      <c r="L25" s="21" t="str">
        <f>LOOKUP(J24,W19:W30,X19:X30)</f>
        <v>jan</v>
      </c>
      <c r="M25" s="21">
        <f>IF(J27=J26,0,J27)</f>
        <v>0</v>
      </c>
      <c r="N25" s="22">
        <f>SUM(M25*J29)</f>
        <v>0</v>
      </c>
      <c r="O25" s="10"/>
      <c r="P25" s="20" t="s">
        <v>18</v>
      </c>
      <c r="Q25" s="46">
        <f>SUM('Kalkyl 13-15'!Z25)</f>
        <v>0</v>
      </c>
      <c r="R25" s="46">
        <f>SUM('Kalkyl 13-15'!AA25)</f>
        <v>0</v>
      </c>
      <c r="S25" s="21" t="str">
        <f>LOOKUP(Q24,W19:W30,X19:X30)</f>
        <v>jan</v>
      </c>
      <c r="T25" s="21">
        <f>IF(Q27=Q26,0,Q27)</f>
        <v>0</v>
      </c>
      <c r="U25" s="22">
        <f>SUM(T25*Q29)</f>
        <v>0</v>
      </c>
      <c r="V25">
        <v>25</v>
      </c>
      <c r="W25" s="1">
        <v>7</v>
      </c>
      <c r="X25" s="1" t="s">
        <v>58</v>
      </c>
      <c r="Y25" s="1">
        <v>31</v>
      </c>
      <c r="Z25" s="1">
        <v>31</v>
      </c>
      <c r="AA25" s="1">
        <v>2028</v>
      </c>
    </row>
    <row r="26" spans="1:27" x14ac:dyDescent="0.25">
      <c r="A26" s="37"/>
      <c r="B26" s="20" t="s">
        <v>21</v>
      </c>
      <c r="C26" s="46">
        <f>SUM('Kalkyl 13-15'!L26)</f>
        <v>31</v>
      </c>
      <c r="D26" s="46">
        <f>SUM('Kalkyl 13-15'!M26)</f>
        <v>31</v>
      </c>
      <c r="E26" s="21" t="str">
        <f>LOOKUP(D24,W19:W30,X19:X30)</f>
        <v>jan</v>
      </c>
      <c r="F26" s="21">
        <f>IF(AND(C25=1,C24=D24,D25=D26),0,IF(C24=D24,D25-C25+1,D27))</f>
        <v>1</v>
      </c>
      <c r="G26" s="22">
        <f>SUM(F26*C30)</f>
        <v>0</v>
      </c>
      <c r="I26" s="20" t="s">
        <v>21</v>
      </c>
      <c r="J26" s="46">
        <f>SUM('Kalkyl 13-15'!S26)</f>
        <v>31</v>
      </c>
      <c r="K26" s="46">
        <f>SUM('Kalkyl 13-15'!T26)</f>
        <v>31</v>
      </c>
      <c r="L26" s="21" t="str">
        <f>LOOKUP(K24,W19:W30,X19:X30)</f>
        <v>jan</v>
      </c>
      <c r="M26" s="21">
        <f>IF(AND(J25=1,J24=K24,K25=K26),0,IF(J24=K24,K25-J25+1,K27))</f>
        <v>1</v>
      </c>
      <c r="N26" s="22">
        <f>SUM(M26*J30)</f>
        <v>0</v>
      </c>
      <c r="O26" s="10"/>
      <c r="P26" s="20" t="s">
        <v>21</v>
      </c>
      <c r="Q26" s="46">
        <f>SUM('Kalkyl 13-15'!Z26)</f>
        <v>31</v>
      </c>
      <c r="R26" s="46">
        <f>SUM('Kalkyl 13-15'!AA26)</f>
        <v>31</v>
      </c>
      <c r="S26" s="21" t="str">
        <f>LOOKUP(R24,W19:W30,X19:X30)</f>
        <v>jan</v>
      </c>
      <c r="T26" s="21">
        <f>IF(AND(Q25=1,Q24=R24,R25=R26),0,IF(Q24=R24,R25-Q25+1,R27))</f>
        <v>1</v>
      </c>
      <c r="U26" s="22">
        <f>SUM(T26*Q30)</f>
        <v>0</v>
      </c>
      <c r="V26">
        <v>26</v>
      </c>
      <c r="W26" s="1">
        <v>8</v>
      </c>
      <c r="X26" s="1" t="s">
        <v>59</v>
      </c>
      <c r="Y26" s="1">
        <v>31</v>
      </c>
      <c r="Z26" s="1">
        <v>31</v>
      </c>
      <c r="AA26" s="1">
        <v>2032</v>
      </c>
    </row>
    <row r="27" spans="1:27" x14ac:dyDescent="0.25">
      <c r="A27" s="37"/>
      <c r="B27" s="20" t="s">
        <v>25</v>
      </c>
      <c r="C27" s="46">
        <f>SUM('Kalkyl 13-15'!L27)</f>
        <v>0</v>
      </c>
      <c r="D27" s="46">
        <f>SUM('Kalkyl 13-15'!M27)</f>
        <v>0</v>
      </c>
      <c r="G27" s="49">
        <f>SUM(G24:G26)</f>
        <v>0</v>
      </c>
      <c r="I27" s="20" t="s">
        <v>25</v>
      </c>
      <c r="J27" s="46">
        <f>SUM('Kalkyl 13-15'!S27)</f>
        <v>0</v>
      </c>
      <c r="K27" s="46">
        <f>SUM('Kalkyl 13-15'!T27)</f>
        <v>0</v>
      </c>
      <c r="N27" s="49">
        <f>SUM(N24:N26)</f>
        <v>0</v>
      </c>
      <c r="O27" s="10"/>
      <c r="P27" s="20" t="s">
        <v>25</v>
      </c>
      <c r="Q27" s="46">
        <f>SUM('Kalkyl 13-15'!Z27)</f>
        <v>0</v>
      </c>
      <c r="R27" s="46">
        <f>SUM('Kalkyl 13-15'!AA27)</f>
        <v>0</v>
      </c>
      <c r="U27" s="49">
        <f>SUM(U24:U26)</f>
        <v>0</v>
      </c>
      <c r="V27">
        <v>27</v>
      </c>
      <c r="W27" s="1">
        <v>9</v>
      </c>
      <c r="X27" s="1" t="s">
        <v>60</v>
      </c>
      <c r="Y27" s="1">
        <v>30</v>
      </c>
      <c r="Z27" s="1">
        <v>30</v>
      </c>
      <c r="AA27" s="1">
        <v>2036</v>
      </c>
    </row>
    <row r="28" spans="1:27" x14ac:dyDescent="0.25">
      <c r="A28" s="37"/>
      <c r="B28" s="20" t="s">
        <v>29</v>
      </c>
      <c r="C28" s="46">
        <f>SUM('Kalkyl 13-15'!L28)</f>
        <v>0</v>
      </c>
      <c r="G28" s="19"/>
      <c r="I28" s="20" t="s">
        <v>29</v>
      </c>
      <c r="J28" s="46">
        <f>SUM('Kalkyl 13-15'!S28)</f>
        <v>0</v>
      </c>
      <c r="N28" s="19"/>
      <c r="P28" s="20" t="s">
        <v>29</v>
      </c>
      <c r="Q28" s="46">
        <f>SUM('Kalkyl 13-15'!Z28)</f>
        <v>0</v>
      </c>
      <c r="U28" s="19"/>
      <c r="V28">
        <v>28</v>
      </c>
      <c r="W28" s="1">
        <v>10</v>
      </c>
      <c r="X28" s="1" t="s">
        <v>61</v>
      </c>
      <c r="Y28" s="1">
        <v>31</v>
      </c>
      <c r="Z28" s="1">
        <v>31</v>
      </c>
      <c r="AA28" s="1">
        <v>2040</v>
      </c>
    </row>
    <row r="29" spans="1:27" x14ac:dyDescent="0.25">
      <c r="A29" s="37"/>
      <c r="B29" s="20" t="s">
        <v>31</v>
      </c>
      <c r="C29" s="46">
        <f>SUM('Kalkyl 13-15'!L29)</f>
        <v>0</v>
      </c>
      <c r="G29" s="19"/>
      <c r="I29" s="20" t="s">
        <v>31</v>
      </c>
      <c r="J29" s="46">
        <f>SUM('Kalkyl 13-15'!S29)</f>
        <v>0</v>
      </c>
      <c r="N29" s="19"/>
      <c r="P29" s="20" t="s">
        <v>31</v>
      </c>
      <c r="Q29" s="46">
        <f>SUM('Kalkyl 13-15'!Z29)</f>
        <v>0</v>
      </c>
      <c r="U29" s="19"/>
      <c r="V29">
        <v>29</v>
      </c>
      <c r="W29" s="1">
        <v>11</v>
      </c>
      <c r="X29" s="1" t="s">
        <v>62</v>
      </c>
      <c r="Y29" s="1">
        <v>30</v>
      </c>
      <c r="Z29" s="1">
        <v>30</v>
      </c>
      <c r="AA29" s="1">
        <v>2044</v>
      </c>
    </row>
    <row r="30" spans="1:27" x14ac:dyDescent="0.25">
      <c r="A30" s="37"/>
      <c r="B30" s="24" t="s">
        <v>33</v>
      </c>
      <c r="C30" s="52">
        <f>SUM('Kalkyl 13-15'!L30)</f>
        <v>0</v>
      </c>
      <c r="D30" s="14"/>
      <c r="E30" s="14"/>
      <c r="F30" s="14"/>
      <c r="G30" s="15"/>
      <c r="I30" s="24" t="s">
        <v>33</v>
      </c>
      <c r="J30" s="52">
        <f>SUM('Kalkyl 13-15'!S30)</f>
        <v>0</v>
      </c>
      <c r="K30" s="14"/>
      <c r="L30" s="14"/>
      <c r="M30" s="14"/>
      <c r="N30" s="15"/>
      <c r="P30" s="24" t="s">
        <v>33</v>
      </c>
      <c r="Q30" s="52">
        <f>SUM('Kalkyl 13-15'!Z30)</f>
        <v>0</v>
      </c>
      <c r="R30" s="14"/>
      <c r="S30" s="14"/>
      <c r="T30" s="14"/>
      <c r="U30" s="15"/>
      <c r="V30">
        <v>30</v>
      </c>
      <c r="W30" s="1">
        <v>12</v>
      </c>
      <c r="X30" s="1" t="s">
        <v>64</v>
      </c>
      <c r="Y30" s="1">
        <v>31</v>
      </c>
      <c r="Z30" s="1">
        <v>31</v>
      </c>
      <c r="AA30" s="1">
        <v>2048</v>
      </c>
    </row>
    <row r="31" spans="1:27" x14ac:dyDescent="0.25">
      <c r="A31" s="36"/>
      <c r="W31" s="1"/>
      <c r="X31" s="1" t="s">
        <v>65</v>
      </c>
      <c r="Y31" s="1">
        <f>SUM(Y19:Y30)</f>
        <v>365</v>
      </c>
      <c r="Z31" s="1">
        <f>SUM(Z19:Z30)</f>
        <v>366</v>
      </c>
      <c r="AA31" s="1">
        <v>2052</v>
      </c>
    </row>
    <row r="32" spans="1:27" x14ac:dyDescent="0.25">
      <c r="A32" s="37"/>
      <c r="B32" s="27" t="s">
        <v>67</v>
      </c>
      <c r="C32" s="26">
        <f>SUM('Kalkyl 13-15'!L32)</f>
        <v>0</v>
      </c>
      <c r="D32" s="26">
        <f>SUM('Kalkyl 13-15'!M32)</f>
        <v>0</v>
      </c>
      <c r="E32" s="12"/>
      <c r="F32" s="12"/>
      <c r="G32" s="13"/>
      <c r="I32" s="27" t="s">
        <v>68</v>
      </c>
      <c r="J32" s="26">
        <f>SUM('Kalkyl 13-15'!S32)</f>
        <v>0</v>
      </c>
      <c r="K32" s="26">
        <f>SUM('Kalkyl 13-15'!T32)</f>
        <v>0</v>
      </c>
      <c r="L32" s="12"/>
      <c r="M32" s="12"/>
      <c r="N32" s="13"/>
      <c r="P32" s="27" t="s">
        <v>69</v>
      </c>
      <c r="Q32" s="26">
        <f>SUM('Kalkyl 13-15'!Z32)</f>
        <v>0</v>
      </c>
      <c r="R32" s="26">
        <f>SUM('Kalkyl 13-15'!AA32)</f>
        <v>0</v>
      </c>
      <c r="S32" s="12"/>
      <c r="T32" s="12"/>
      <c r="U32" s="13"/>
      <c r="W32" s="5">
        <f>IF(OR(C3=$AJ$19,C3=$AJ$20,C3=$AJ$21,C3=$AJ$22,C3=$AJ$23,C3=$AJ$24,C3=$AJ$25,C3=$AJ$26,C3=$AJ$27,C3=$AJ$28,C3=$AJ$29,C3=$AJ$30,C3=$AJ$31),29,28)</f>
        <v>28</v>
      </c>
      <c r="X32" s="2" t="s">
        <v>70</v>
      </c>
      <c r="Y32">
        <f>SUM(C3)</f>
        <v>1900</v>
      </c>
    </row>
    <row r="33" spans="1:25" x14ac:dyDescent="0.25">
      <c r="A33" s="41"/>
      <c r="B33" s="20" t="s">
        <v>11</v>
      </c>
      <c r="C33" s="46">
        <f>SUM('Kalkyl 13-15'!L33)</f>
        <v>1900</v>
      </c>
      <c r="D33" s="46">
        <f>YEAR(D32)</f>
        <v>1900</v>
      </c>
      <c r="G33" s="19"/>
      <c r="I33" s="20" t="s">
        <v>11</v>
      </c>
      <c r="J33" s="46">
        <f>SUM('Kalkyl 13-15'!S33)</f>
        <v>1900</v>
      </c>
      <c r="K33" s="46">
        <f>YEAR(K32)</f>
        <v>1900</v>
      </c>
      <c r="N33" s="19"/>
      <c r="P33" s="20" t="s">
        <v>11</v>
      </c>
      <c r="Q33" s="46">
        <f>SUM('Kalkyl 13-15'!Z33)</f>
        <v>1900</v>
      </c>
      <c r="R33" s="46">
        <f>YEAR(R32)</f>
        <v>1900</v>
      </c>
      <c r="U33" s="19"/>
      <c r="W33" s="5">
        <f>IF(OR(J3=$AJ$19,J3=$AJ$20,J3=$AJ$21,J3=$AJ$22,J3=$AJ$23,J3=$AJ$24,J3=$AJ$25,J3=$AJ$26,J3=$AJ$27,J3=$AJ$28,J3=$AJ$29,J3=$AJ$30,J3=$AJ$31),29,28)</f>
        <v>28</v>
      </c>
      <c r="X33" s="2" t="s">
        <v>71</v>
      </c>
      <c r="Y33">
        <f>SUM(J3)</f>
        <v>1900</v>
      </c>
    </row>
    <row r="34" spans="1:25" x14ac:dyDescent="0.25">
      <c r="B34" s="20" t="s">
        <v>14</v>
      </c>
      <c r="C34" s="46">
        <f>SUM('Kalkyl 13-15'!L34)</f>
        <v>1</v>
      </c>
      <c r="D34" s="46">
        <f>MONTH(D32)</f>
        <v>1</v>
      </c>
      <c r="E34" s="21" t="s">
        <v>15</v>
      </c>
      <c r="F34" s="21">
        <f>IF(AND(C35=1,C34=D34,D35=D36),1,IF(C34=D34,0,IF(AND(C37&gt;0,D37&gt;0),D34-C34-1,IF(AND(D37=0,C37=0),D34-C34+1,D34-C34))))</f>
        <v>0</v>
      </c>
      <c r="G34" s="22">
        <f>SUM(F34*C38)</f>
        <v>0</v>
      </c>
      <c r="I34" s="20" t="s">
        <v>14</v>
      </c>
      <c r="J34" s="46">
        <f>SUM('Kalkyl 13-15'!S34)</f>
        <v>1</v>
      </c>
      <c r="K34" s="46">
        <f>MONTH(K32)</f>
        <v>1</v>
      </c>
      <c r="L34" s="21" t="s">
        <v>15</v>
      </c>
      <c r="M34" s="21">
        <f>IF(AND(J35=1,J34=K34,K35=K36),1,IF(J34=K34,0,IF(AND(J37&gt;0,K37&gt;0),K34-J34-1,IF(AND(K37=0,J37=0),K34-J34+1,K34-J34))))</f>
        <v>0</v>
      </c>
      <c r="N34" s="22">
        <f>SUM(M34*J38)</f>
        <v>0</v>
      </c>
      <c r="O34" s="10"/>
      <c r="P34" s="20" t="s">
        <v>14</v>
      </c>
      <c r="Q34" s="46">
        <f>SUM('Kalkyl 13-15'!Z34)</f>
        <v>1</v>
      </c>
      <c r="R34" s="46">
        <f>MONTH(R32)</f>
        <v>1</v>
      </c>
      <c r="S34" s="21" t="s">
        <v>15</v>
      </c>
      <c r="T34" s="21">
        <f>IF(AND(Q35=1,Q34=R34,R35=R36),1,IF(Q34=R34,0,IF(AND(Q37&gt;0,R37&gt;0),R34-Q34-1,IF(AND(R37=0,Q37=0),R34-Q34+1,R34-Q34))))</f>
        <v>0</v>
      </c>
      <c r="U34" s="22">
        <f>SUM(T34*Q38)</f>
        <v>0</v>
      </c>
      <c r="W34" s="5">
        <f>IF(OR(Q3=$AJ$19,Q3=$AJ$20,Q3=$AJ$21,Q3=$AJ$22,Q3=$AJ$23,Q3=$AJ$24,Q3=$AJ$25,Q3=$AJ$26,Q3=$AJ$27,Q3=$AJ$28,Q3=$AJ$29,Q3=$AJ$30,Q3=$AJ$31),29,28)</f>
        <v>28</v>
      </c>
      <c r="X34" s="2" t="s">
        <v>72</v>
      </c>
      <c r="Y34">
        <f>SUM(Q3)</f>
        <v>1900</v>
      </c>
    </row>
    <row r="35" spans="1:25" x14ac:dyDescent="0.25">
      <c r="B35" s="20" t="s">
        <v>18</v>
      </c>
      <c r="C35" s="46">
        <f>SUM('Kalkyl 13-15'!L35)</f>
        <v>0</v>
      </c>
      <c r="D35" s="46">
        <f>DAY(D32)</f>
        <v>0</v>
      </c>
      <c r="E35" s="21" t="str">
        <f>LOOKUP(C34,W13:W30,X13:X30)</f>
        <v>jan</v>
      </c>
      <c r="F35" s="21">
        <f>IF(C37=C36,0,C37)</f>
        <v>0</v>
      </c>
      <c r="G35" s="22">
        <f>SUM(F35*C39)</f>
        <v>0</v>
      </c>
      <c r="I35" s="20" t="s">
        <v>18</v>
      </c>
      <c r="J35" s="46">
        <f>SUM('Kalkyl 13-15'!S35)</f>
        <v>0</v>
      </c>
      <c r="K35" s="46">
        <f>DAY(K32)</f>
        <v>0</v>
      </c>
      <c r="L35" s="21" t="str">
        <f>LOOKUP(J34,W13:W30,X13:X30)</f>
        <v>jan</v>
      </c>
      <c r="M35" s="21">
        <f>IF(J37=J36,0,J37)</f>
        <v>0</v>
      </c>
      <c r="N35" s="22">
        <f>SUM(M35*J39)</f>
        <v>0</v>
      </c>
      <c r="O35" s="10"/>
      <c r="P35" s="20" t="s">
        <v>18</v>
      </c>
      <c r="Q35" s="46">
        <f>SUM('Kalkyl 13-15'!Z35)</f>
        <v>0</v>
      </c>
      <c r="R35" s="46">
        <f>DAY(R32)</f>
        <v>0</v>
      </c>
      <c r="S35" s="21" t="str">
        <f>LOOKUP(Q34,W13:W30,X13:X30)</f>
        <v>jan</v>
      </c>
      <c r="T35" s="21">
        <f>IF(Q37=Q36,0,Q37)</f>
        <v>0</v>
      </c>
      <c r="U35" s="22">
        <f>SUM(T35*Q39)</f>
        <v>0</v>
      </c>
    </row>
    <row r="36" spans="1:25" ht="15.75" thickBot="1" x14ac:dyDescent="0.3">
      <c r="B36" s="20" t="s">
        <v>21</v>
      </c>
      <c r="C36" s="46">
        <f>SUM('Kalkyl 13-15'!L36)</f>
        <v>31</v>
      </c>
      <c r="D36" s="46">
        <f>SUM('Kalkyl 13-15'!M36)</f>
        <v>31</v>
      </c>
      <c r="E36" s="21" t="str">
        <f>LOOKUP(D34,W13:W30,X13:X30)</f>
        <v>jan</v>
      </c>
      <c r="F36" s="21">
        <f>IF(AND(C35=1,C34=D34,D35=D36),0,IF(C34=D34,D35-C35+1,D37))</f>
        <v>1</v>
      </c>
      <c r="G36" s="22">
        <f>SUM(F36*C40)</f>
        <v>0</v>
      </c>
      <c r="I36" s="20" t="s">
        <v>21</v>
      </c>
      <c r="J36" s="46">
        <f>SUM('Kalkyl 13-15'!S36)</f>
        <v>31</v>
      </c>
      <c r="K36" s="46">
        <f>SUM('Kalkyl 13-15'!T36)</f>
        <v>31</v>
      </c>
      <c r="L36" s="21" t="str">
        <f>LOOKUP(K34,W13:W30,X13:X30)</f>
        <v>jan</v>
      </c>
      <c r="M36" s="21">
        <f>IF(AND(J35=1,J34=K34,K35=K36),0,IF(J34=K34,K35-J35+1,K37))</f>
        <v>1</v>
      </c>
      <c r="N36" s="22">
        <f>SUM(M36*J40)</f>
        <v>0</v>
      </c>
      <c r="O36" s="10"/>
      <c r="P36" s="20" t="s">
        <v>21</v>
      </c>
      <c r="Q36" s="46">
        <f>SUM('Kalkyl 13-15'!Z36)</f>
        <v>31</v>
      </c>
      <c r="R36" s="46">
        <f>SUM('Kalkyl 13-15'!AA36)</f>
        <v>31</v>
      </c>
      <c r="S36" s="21" t="str">
        <f>LOOKUP(R34,W13:W30,X13:X30)</f>
        <v>jan</v>
      </c>
      <c r="T36" s="21">
        <f>IF(AND(Q35=1,Q34=R34,R35=R36),0,IF(Q34=R34,R35-Q35+1,R37))</f>
        <v>1</v>
      </c>
      <c r="U36" s="22">
        <f>SUM(T36*Q40)</f>
        <v>0</v>
      </c>
    </row>
    <row r="37" spans="1:25" x14ac:dyDescent="0.25">
      <c r="A37" s="54"/>
      <c r="B37" s="20" t="s">
        <v>25</v>
      </c>
      <c r="C37" s="46">
        <f>SUM('Kalkyl 13-15'!L37)</f>
        <v>0</v>
      </c>
      <c r="D37" s="46">
        <f>SUM('Kalkyl 13-15'!M37)</f>
        <v>0</v>
      </c>
      <c r="G37" s="49">
        <f>SUM(G34:G36)</f>
        <v>0</v>
      </c>
      <c r="I37" s="20" t="s">
        <v>25</v>
      </c>
      <c r="J37" s="46">
        <f>SUM('Kalkyl 13-15'!S37)</f>
        <v>0</v>
      </c>
      <c r="K37" s="46">
        <f>SUM('Kalkyl 13-15'!T37)</f>
        <v>0</v>
      </c>
      <c r="N37" s="49">
        <f>SUM(N34:N36)</f>
        <v>0</v>
      </c>
      <c r="O37" s="10"/>
      <c r="P37" s="20" t="s">
        <v>25</v>
      </c>
      <c r="Q37" s="46">
        <f>SUM('Kalkyl 13-15'!Z37)</f>
        <v>0</v>
      </c>
      <c r="R37" s="46">
        <f>SUM('Kalkyl 13-15'!AA37)</f>
        <v>0</v>
      </c>
      <c r="U37" s="49">
        <f>SUM(U34:U36)</f>
        <v>0</v>
      </c>
    </row>
    <row r="38" spans="1:25" x14ac:dyDescent="0.25">
      <c r="A38" s="5"/>
      <c r="B38" s="20" t="s">
        <v>29</v>
      </c>
      <c r="C38" s="46">
        <f>SUM('Kalkyl 13-15'!L38)</f>
        <v>0</v>
      </c>
      <c r="G38" s="19"/>
      <c r="I38" s="20" t="s">
        <v>29</v>
      </c>
      <c r="J38" s="46">
        <f>SUM('Kalkyl 13-15'!S38)</f>
        <v>0</v>
      </c>
      <c r="N38" s="19"/>
      <c r="P38" s="20" t="s">
        <v>29</v>
      </c>
      <c r="Q38" s="46">
        <f>SUM('Kalkyl 13-15'!Z38)</f>
        <v>0</v>
      </c>
      <c r="U38" s="19"/>
    </row>
    <row r="39" spans="1:25" x14ac:dyDescent="0.25">
      <c r="A39" s="5"/>
      <c r="B39" s="20" t="s">
        <v>31</v>
      </c>
      <c r="C39" s="46">
        <f>SUM('Kalkyl 13-15'!L39)</f>
        <v>0</v>
      </c>
      <c r="G39" s="19"/>
      <c r="I39" s="20" t="s">
        <v>31</v>
      </c>
      <c r="J39" s="46">
        <f>SUM('Kalkyl 13-15'!S39)</f>
        <v>0</v>
      </c>
      <c r="N39" s="19"/>
      <c r="P39" s="20" t="s">
        <v>31</v>
      </c>
      <c r="Q39" s="46">
        <f>SUM('Kalkyl 13-15'!Z39)</f>
        <v>0</v>
      </c>
      <c r="U39" s="19"/>
    </row>
    <row r="40" spans="1:25" x14ac:dyDescent="0.25">
      <c r="A40" s="5"/>
      <c r="B40" s="24" t="s">
        <v>33</v>
      </c>
      <c r="C40" s="52">
        <f>SUM('Kalkyl 13-15'!L40)</f>
        <v>0</v>
      </c>
      <c r="D40" s="14"/>
      <c r="E40" s="14"/>
      <c r="F40" s="14"/>
      <c r="G40" s="15"/>
      <c r="I40" s="24" t="s">
        <v>33</v>
      </c>
      <c r="J40" s="52">
        <f>SUM('Kalkyl 13-15'!S40)</f>
        <v>0</v>
      </c>
      <c r="K40" s="14"/>
      <c r="L40" s="14"/>
      <c r="M40" s="14"/>
      <c r="N40" s="15"/>
      <c r="P40" s="24" t="s">
        <v>33</v>
      </c>
      <c r="Q40" s="52">
        <f>SUM('Kalkyl 13-15'!Z40)</f>
        <v>0</v>
      </c>
      <c r="R40" s="14"/>
      <c r="S40" s="14"/>
      <c r="T40" s="14"/>
      <c r="U40" s="15"/>
    </row>
    <row r="41" spans="1:25" x14ac:dyDescent="0.25">
      <c r="A41" s="34"/>
      <c r="G41" s="50">
        <f>SUM(G7+G17+G27+G37)</f>
        <v>0</v>
      </c>
      <c r="N41" s="50">
        <f>SUM(N7+N17+N27+N37)</f>
        <v>0</v>
      </c>
      <c r="U41" s="50">
        <f>SUM(U7+U17+U27+U37)</f>
        <v>0</v>
      </c>
    </row>
    <row r="42" spans="1:25" x14ac:dyDescent="0.25">
      <c r="A42" s="34"/>
    </row>
    <row r="43" spans="1:25" x14ac:dyDescent="0.25">
      <c r="A43" s="34"/>
    </row>
    <row r="44" spans="1:25" x14ac:dyDescent="0.25">
      <c r="A44" s="34"/>
    </row>
    <row r="45" spans="1:25" x14ac:dyDescent="0.25">
      <c r="A45" s="34"/>
    </row>
    <row r="46" spans="1:25" x14ac:dyDescent="0.25">
      <c r="A46" s="34"/>
    </row>
    <row r="47" spans="1:25" x14ac:dyDescent="0.25">
      <c r="A47" s="34"/>
    </row>
    <row r="48" spans="1:25" x14ac:dyDescent="0.25">
      <c r="A48" s="34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</sheetData>
  <sheetProtection algorithmName="SHA-512" hashValue="SLKPuzLDDvg1yeHFxAuETDnafNS9AHALjFD0xkRsa7l4i6Za8nyykUn5VmKlGk/q+vl1nHssQG86+kxEmsxlyA==" saltValue="s/895IJbuUqmY7n6L9T9vA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AD05E-4497-4F36-A847-188FEB747096}">
  <dimension ref="A1:AA41"/>
  <sheetViews>
    <sheetView topLeftCell="E1" workbookViewId="0">
      <selection activeCell="Z6" sqref="Z6"/>
    </sheetView>
  </sheetViews>
  <sheetFormatPr defaultRowHeight="15" x14ac:dyDescent="0.25"/>
  <cols>
    <col min="1" max="1" width="11.42578125" customWidth="1"/>
    <col min="6" max="6" width="9.85546875" bestFit="1" customWidth="1"/>
    <col min="7" max="7" width="5.42578125" customWidth="1"/>
    <col min="8" max="8" width="10.42578125" customWidth="1"/>
    <col min="13" max="13" width="10" customWidth="1"/>
    <col min="14" max="14" width="4.42578125" customWidth="1"/>
    <col min="15" max="15" width="10.42578125" customWidth="1"/>
    <col min="20" max="20" width="10.42578125" customWidth="1"/>
    <col min="27" max="27" width="12.14062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61" t="s">
        <v>6</v>
      </c>
    </row>
    <row r="2" spans="1:27" ht="15.75" thickBot="1" x14ac:dyDescent="0.3">
      <c r="A2" s="17"/>
      <c r="B2" s="18">
        <f>SUM('Kalkyl 16-18'!L2)</f>
        <v>0</v>
      </c>
      <c r="C2" s="18">
        <f>SUM('Kalkyl 16-18'!M2)</f>
        <v>0</v>
      </c>
      <c r="F2" s="19"/>
      <c r="H2" s="17"/>
      <c r="I2" s="18">
        <f>SUM('Kalkyl 16-18'!S2)</f>
        <v>0</v>
      </c>
      <c r="J2" s="18">
        <f>SUM('Kalkyl 16-18'!T2)</f>
        <v>0</v>
      </c>
      <c r="M2" s="19"/>
      <c r="O2" s="17"/>
      <c r="P2" s="18">
        <f>SUM('Kalkyl 16-18'!Z2)</f>
        <v>0</v>
      </c>
      <c r="Q2" s="18">
        <f>SUM('Kalkyl 16-18'!AA2)</f>
        <v>0</v>
      </c>
      <c r="T2" s="19"/>
      <c r="V2" s="62" t="s">
        <v>77</v>
      </c>
      <c r="W2" s="65"/>
      <c r="Z2" s="61" t="s">
        <v>7</v>
      </c>
      <c r="AA2" s="19"/>
    </row>
    <row r="3" spans="1:27" x14ac:dyDescent="0.25">
      <c r="A3" s="20" t="s">
        <v>11</v>
      </c>
      <c r="B3" s="46">
        <f>SUM('Kalkyl 16-18'!L3)</f>
        <v>1900</v>
      </c>
      <c r="C3" s="46">
        <f>SUM('Kalkyl 16-18'!M3)</f>
        <v>1900</v>
      </c>
      <c r="F3" s="19"/>
      <c r="H3" s="20" t="s">
        <v>11</v>
      </c>
      <c r="I3" s="46">
        <f>SUM('Kalkyl 16-18'!S3)</f>
        <v>1900</v>
      </c>
      <c r="J3" s="46">
        <f>SUM('Kalkyl 16-18'!T3)</f>
        <v>1900</v>
      </c>
      <c r="M3" s="19"/>
      <c r="O3" s="20" t="s">
        <v>11</v>
      </c>
      <c r="P3" s="46">
        <f>SUM('Kalkyl 16-18'!Z3)</f>
        <v>1900</v>
      </c>
      <c r="Q3" s="46">
        <f>SUM('Kalkyl 16-18'!AA3)</f>
        <v>1900</v>
      </c>
      <c r="T3" s="19"/>
      <c r="V3" s="63" t="s">
        <v>12</v>
      </c>
      <c r="W3" s="66"/>
      <c r="Z3" s="62" t="s">
        <v>13</v>
      </c>
      <c r="AA3" s="65"/>
    </row>
    <row r="4" spans="1:27" x14ac:dyDescent="0.25">
      <c r="A4" s="20" t="s">
        <v>14</v>
      </c>
      <c r="B4" s="46">
        <f>SUM('Kalkyl 16-18'!L4)</f>
        <v>1</v>
      </c>
      <c r="C4" s="46">
        <f>SUM('Kalkyl 16-18'!M4)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6">
        <f>SUM('Kalkyl 16-18'!S4)</f>
        <v>1</v>
      </c>
      <c r="J4" s="46">
        <f>SUM('Kalkyl 16-18'!T4)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6">
        <f>SUM('Kalkyl 16-18'!Z4)</f>
        <v>1</v>
      </c>
      <c r="Q4" s="46">
        <f>SUM('Kalkyl 16-18'!AA4)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3" t="s">
        <v>16</v>
      </c>
      <c r="W4" s="66"/>
      <c r="Z4" s="63" t="s">
        <v>17</v>
      </c>
      <c r="AA4" s="66"/>
    </row>
    <row r="5" spans="1:27" x14ac:dyDescent="0.25">
      <c r="A5" s="20" t="s">
        <v>18</v>
      </c>
      <c r="B5" s="46">
        <f>SUM('Kalkyl 16-18'!L5)</f>
        <v>0</v>
      </c>
      <c r="C5" s="46">
        <f>SUM('Kalkyl 16-18'!M5)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6">
        <f>SUM('Kalkyl 16-18'!S5)</f>
        <v>0</v>
      </c>
      <c r="J5" s="46">
        <f>SUM('Kalkyl 16-18'!T5)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6">
        <f>SUM('Kalkyl 16-18'!Z5)</f>
        <v>0</v>
      </c>
      <c r="Q5" s="46">
        <f>SUM('Kalkyl 16-18'!AA5)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3" t="s">
        <v>19</v>
      </c>
      <c r="W5" s="66"/>
      <c r="Z5" s="63" t="s">
        <v>20</v>
      </c>
      <c r="AA5" s="66"/>
    </row>
    <row r="6" spans="1:27" ht="15.75" thickBot="1" x14ac:dyDescent="0.3">
      <c r="A6" s="20" t="s">
        <v>21</v>
      </c>
      <c r="B6" s="46">
        <f>SUM('Kalkyl 16-18'!L6)</f>
        <v>31</v>
      </c>
      <c r="C6" s="46">
        <f>SUM('Kalkyl 16-18'!M6)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6">
        <f>SUM('Kalkyl 16-18'!S6)</f>
        <v>31</v>
      </c>
      <c r="J6" s="46">
        <f>SUM('Kalkyl 16-18'!T6)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6">
        <f>SUM('Kalkyl 16-18'!Z6)</f>
        <v>31</v>
      </c>
      <c r="Q6" s="46">
        <f>SUM('Kalkyl 16-18'!AA6)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4" t="s">
        <v>22</v>
      </c>
      <c r="W6" s="67"/>
      <c r="Z6" s="63" t="s">
        <v>90</v>
      </c>
      <c r="AA6" s="66"/>
    </row>
    <row r="7" spans="1:27" x14ac:dyDescent="0.25">
      <c r="A7" s="20" t="s">
        <v>25</v>
      </c>
      <c r="B7" s="46">
        <f>SUM('Kalkyl 16-18'!L7)</f>
        <v>0</v>
      </c>
      <c r="C7" s="46">
        <f>SUM('Kalkyl 16-18'!M7)</f>
        <v>0</v>
      </c>
      <c r="F7" s="49">
        <f>SUM(F4:F6)</f>
        <v>0</v>
      </c>
      <c r="H7" s="20" t="s">
        <v>25</v>
      </c>
      <c r="I7" s="46">
        <f>SUM('Kalkyl 16-18'!S7)</f>
        <v>0</v>
      </c>
      <c r="J7" s="46">
        <f>SUM('Kalkyl 16-18'!T7)</f>
        <v>0</v>
      </c>
      <c r="M7" s="49">
        <f>SUM(M4:M6)</f>
        <v>0</v>
      </c>
      <c r="N7" s="10"/>
      <c r="O7" s="20" t="s">
        <v>25</v>
      </c>
      <c r="P7" s="46">
        <f>SUM('Kalkyl 16-18'!Z7)</f>
        <v>0</v>
      </c>
      <c r="Q7" s="46">
        <f>SUM('Kalkyl 16-18'!AA7)</f>
        <v>0</v>
      </c>
      <c r="T7" s="49">
        <f>SUM(T4:T6)</f>
        <v>0</v>
      </c>
      <c r="Z7" s="63" t="s">
        <v>26</v>
      </c>
      <c r="AA7" s="66"/>
    </row>
    <row r="8" spans="1:27" x14ac:dyDescent="0.25">
      <c r="A8" s="20" t="s">
        <v>29</v>
      </c>
      <c r="B8" s="46">
        <f>SUM('Kalkyl 16-18'!L8)</f>
        <v>0</v>
      </c>
      <c r="F8" s="19"/>
      <c r="H8" s="20" t="s">
        <v>29</v>
      </c>
      <c r="I8" s="46">
        <f>SUM('Kalkyl 16-18'!S8)</f>
        <v>0</v>
      </c>
      <c r="M8" s="19"/>
      <c r="O8" s="20" t="s">
        <v>29</v>
      </c>
      <c r="P8" s="46">
        <f>SUM('Kalkyl 16-18'!Z8)</f>
        <v>0</v>
      </c>
      <c r="T8" s="19"/>
      <c r="Z8" s="63" t="s">
        <v>30</v>
      </c>
      <c r="AA8" s="66"/>
    </row>
    <row r="9" spans="1:27" x14ac:dyDescent="0.25">
      <c r="A9" s="20" t="s">
        <v>31</v>
      </c>
      <c r="B9" s="46">
        <f>SUM('Kalkyl 16-18'!L9)</f>
        <v>0</v>
      </c>
      <c r="F9" s="19"/>
      <c r="H9" s="20" t="s">
        <v>31</v>
      </c>
      <c r="I9" s="46">
        <f>SUM('Kalkyl 16-18'!S9)</f>
        <v>0</v>
      </c>
      <c r="M9" s="19"/>
      <c r="O9" s="20" t="s">
        <v>31</v>
      </c>
      <c r="P9" s="46">
        <f>SUM('Kalkyl 16-18'!Z9)</f>
        <v>0</v>
      </c>
      <c r="T9" s="19"/>
      <c r="Z9" s="63" t="s">
        <v>76</v>
      </c>
      <c r="AA9" s="66"/>
    </row>
    <row r="10" spans="1:27" x14ac:dyDescent="0.25">
      <c r="A10" s="24" t="s">
        <v>33</v>
      </c>
      <c r="B10" s="52">
        <f>SUM('Kalkyl 16-18'!L10)</f>
        <v>0</v>
      </c>
      <c r="C10" s="42"/>
      <c r="D10" s="14"/>
      <c r="E10" s="14"/>
      <c r="F10" s="15"/>
      <c r="H10" s="24" t="s">
        <v>33</v>
      </c>
      <c r="I10" s="52">
        <f>SUM('Kalkyl 16-18'!S10)</f>
        <v>0</v>
      </c>
      <c r="J10" s="42"/>
      <c r="K10" s="14"/>
      <c r="L10" s="14"/>
      <c r="M10" s="15"/>
      <c r="O10" s="24" t="s">
        <v>33</v>
      </c>
      <c r="P10" s="52">
        <f>SUM('Kalkyl 16-18'!Z10)</f>
        <v>0</v>
      </c>
      <c r="Q10" s="42"/>
      <c r="R10" s="14"/>
      <c r="S10" s="14"/>
      <c r="T10" s="15"/>
      <c r="Z10" s="63" t="s">
        <v>34</v>
      </c>
      <c r="AA10" s="66"/>
    </row>
    <row r="11" spans="1:27" x14ac:dyDescent="0.25">
      <c r="Z11" s="63" t="s">
        <v>35</v>
      </c>
      <c r="AA11" s="66"/>
    </row>
    <row r="12" spans="1:27" x14ac:dyDescent="0.25">
      <c r="A12" s="27" t="s">
        <v>36</v>
      </c>
      <c r="B12" s="26">
        <f>SUM('Kalkyl 16-18'!L12)</f>
        <v>0</v>
      </c>
      <c r="C12" s="26">
        <f>SUM('Kalkyl 16-18'!M12)</f>
        <v>0</v>
      </c>
      <c r="D12" s="12"/>
      <c r="E12" s="12"/>
      <c r="F12" s="13"/>
      <c r="H12" s="27" t="s">
        <v>37</v>
      </c>
      <c r="I12" s="26">
        <f>SUM('Kalkyl 16-18'!S12)</f>
        <v>0</v>
      </c>
      <c r="J12" s="26">
        <f>SUM('Kalkyl 16-18'!T12)</f>
        <v>0</v>
      </c>
      <c r="K12" s="12"/>
      <c r="L12" s="12"/>
      <c r="M12" s="13"/>
      <c r="O12" s="27" t="s">
        <v>38</v>
      </c>
      <c r="P12" s="26">
        <f>SUM('Kalkyl 16-18'!Z12)</f>
        <v>0</v>
      </c>
      <c r="Q12" s="26">
        <f>SUM('Kalkyl 16-18'!AA12)</f>
        <v>0</v>
      </c>
      <c r="R12" s="12"/>
      <c r="S12" s="12"/>
      <c r="T12" s="13"/>
      <c r="Z12" s="63" t="s">
        <v>39</v>
      </c>
      <c r="AA12" s="66"/>
    </row>
    <row r="13" spans="1:27" x14ac:dyDescent="0.25">
      <c r="A13" s="20" t="s">
        <v>11</v>
      </c>
      <c r="B13" s="46">
        <f>SUM('Kalkyl 16-18'!L13)</f>
        <v>1900</v>
      </c>
      <c r="C13" s="46">
        <f>SUM('Kalkyl 16-18'!M13)</f>
        <v>1900</v>
      </c>
      <c r="F13" s="19"/>
      <c r="H13" s="20" t="s">
        <v>11</v>
      </c>
      <c r="I13" s="46">
        <f>SUM('Kalkyl 16-18'!S13)</f>
        <v>1900</v>
      </c>
      <c r="J13" s="46">
        <f>SUM('Kalkyl 16-18'!T13)</f>
        <v>1900</v>
      </c>
      <c r="M13" s="19"/>
      <c r="O13" s="20" t="s">
        <v>11</v>
      </c>
      <c r="P13" s="46">
        <f>SUM('Kalkyl 16-18'!Z13)</f>
        <v>1900</v>
      </c>
      <c r="Q13" s="46">
        <f>SUM('Kalkyl 16-18'!AA13)</f>
        <v>1900</v>
      </c>
      <c r="T13" s="19"/>
      <c r="Z13" s="63" t="s">
        <v>41</v>
      </c>
      <c r="AA13" s="66"/>
    </row>
    <row r="14" spans="1:27" x14ac:dyDescent="0.25">
      <c r="A14" s="20" t="s">
        <v>14</v>
      </c>
      <c r="B14" s="46">
        <f>SUM('Kalkyl 16-18'!L14)</f>
        <v>1</v>
      </c>
      <c r="C14" s="46">
        <f>SUM('Kalkyl 16-18'!M14)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6">
        <f>SUM('Kalkyl 16-18'!S14)</f>
        <v>1</v>
      </c>
      <c r="J14" s="46">
        <f>SUM('Kalkyl 16-18'!T14)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6">
        <f>SUM('Kalkyl 16-18'!Z14)</f>
        <v>1</v>
      </c>
      <c r="Q14" s="46">
        <f>SUM('Kalkyl 16-18'!AA14)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3" t="s">
        <v>42</v>
      </c>
      <c r="AA14" s="66"/>
    </row>
    <row r="15" spans="1:27" ht="15.75" thickBot="1" x14ac:dyDescent="0.3">
      <c r="A15" s="20" t="s">
        <v>18</v>
      </c>
      <c r="B15" s="46">
        <f>SUM('Kalkyl 16-18'!L15)</f>
        <v>0</v>
      </c>
      <c r="C15" s="46">
        <f>SUM('Kalkyl 16-18'!M15)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6">
        <f>SUM('Kalkyl 16-18'!S15)</f>
        <v>0</v>
      </c>
      <c r="J15" s="46">
        <f>SUM('Kalkyl 16-18'!T15)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6">
        <f>SUM('Kalkyl 16-18'!Z15)</f>
        <v>0</v>
      </c>
      <c r="Q15" s="46">
        <f>SUM('Kalkyl 16-18'!AA15)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4" t="s">
        <v>22</v>
      </c>
      <c r="AA15" s="67"/>
    </row>
    <row r="16" spans="1:27" x14ac:dyDescent="0.25">
      <c r="A16" s="20" t="s">
        <v>21</v>
      </c>
      <c r="B16" s="46">
        <f>SUM('Kalkyl 16-18'!L16)</f>
        <v>31</v>
      </c>
      <c r="C16" s="46">
        <f>SUM('Kalkyl 16-18'!M16)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6">
        <f>SUM('Kalkyl 16-18'!S16)</f>
        <v>31</v>
      </c>
      <c r="J16" s="46">
        <f>SUM('Kalkyl 16-18'!T16)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6">
        <f>SUM('Kalkyl 16-18'!Z16)</f>
        <v>31</v>
      </c>
      <c r="Q16" s="46">
        <f>SUM('Kalkyl 16-18'!AA16)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</row>
    <row r="17" spans="1:26" x14ac:dyDescent="0.25">
      <c r="A17" s="20" t="s">
        <v>25</v>
      </c>
      <c r="B17" s="46">
        <f>SUM('Kalkyl 16-18'!L17)</f>
        <v>0</v>
      </c>
      <c r="C17" s="46">
        <f>SUM('Kalkyl 16-18'!M17)</f>
        <v>0</v>
      </c>
      <c r="F17" s="49">
        <f>SUM(F14:F16)</f>
        <v>0</v>
      </c>
      <c r="H17" s="20" t="s">
        <v>25</v>
      </c>
      <c r="I17" s="46">
        <f>SUM('Kalkyl 16-18'!S17)</f>
        <v>0</v>
      </c>
      <c r="J17" s="46">
        <f>SUM('Kalkyl 16-18'!T17)</f>
        <v>0</v>
      </c>
      <c r="M17" s="49">
        <f>SUM(M14:M16)</f>
        <v>0</v>
      </c>
      <c r="N17" s="10"/>
      <c r="O17" s="20" t="s">
        <v>25</v>
      </c>
      <c r="P17" s="46">
        <f>SUM('Kalkyl 16-18'!Z17)</f>
        <v>0</v>
      </c>
      <c r="Q17" s="46">
        <f>SUM('Kalkyl 16-18'!AA17)</f>
        <v>0</v>
      </c>
      <c r="T17" s="49">
        <f>SUM(T14:T16)</f>
        <v>0</v>
      </c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6">
        <f>SUM('Kalkyl 16-18'!L18)</f>
        <v>0</v>
      </c>
      <c r="F18" s="19"/>
      <c r="H18" s="20" t="s">
        <v>29</v>
      </c>
      <c r="I18" s="46">
        <f>SUM('Kalkyl 16-18'!S18)</f>
        <v>0</v>
      </c>
      <c r="M18" s="19"/>
      <c r="O18" s="20" t="s">
        <v>29</v>
      </c>
      <c r="P18" s="46">
        <f>SUM('Kalkyl 16-18'!Z18)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6">
        <f>SUM('Kalkyl 16-18'!L19)</f>
        <v>0</v>
      </c>
      <c r="F19" s="19"/>
      <c r="H19" s="20" t="s">
        <v>31</v>
      </c>
      <c r="I19" s="46">
        <f>SUM('Kalkyl 16-18'!S19)</f>
        <v>0</v>
      </c>
      <c r="M19" s="19"/>
      <c r="O19" s="20" t="s">
        <v>31</v>
      </c>
      <c r="P19" s="46">
        <f>SUM('Kalkyl 16-18'!Z19)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2">
        <f>SUM('Kalkyl 16-18'!L20)</f>
        <v>0</v>
      </c>
      <c r="C20" s="14"/>
      <c r="D20" s="14"/>
      <c r="E20" s="14"/>
      <c r="F20" s="15"/>
      <c r="H20" s="24" t="s">
        <v>33</v>
      </c>
      <c r="I20" s="52">
        <f>SUM('Kalkyl 16-18'!S20)</f>
        <v>0</v>
      </c>
      <c r="J20" s="14"/>
      <c r="K20" s="14"/>
      <c r="L20" s="14"/>
      <c r="M20" s="15"/>
      <c r="O20" s="24" t="s">
        <v>33</v>
      </c>
      <c r="P20" s="52">
        <f>SUM('Kalkyl 16-18'!Z20)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16-18'!L22)</f>
        <v>0</v>
      </c>
      <c r="C22" s="26">
        <f>SUM('Kalkyl 16-18'!M22)</f>
        <v>0</v>
      </c>
      <c r="D22" s="12"/>
      <c r="E22" s="12"/>
      <c r="F22" s="13"/>
      <c r="H22" s="27" t="s">
        <v>53</v>
      </c>
      <c r="I22" s="26">
        <f>SUM('Kalkyl 16-18'!S22)</f>
        <v>0</v>
      </c>
      <c r="J22" s="26">
        <f>SUM('Kalkyl 16-18'!T22)</f>
        <v>0</v>
      </c>
      <c r="K22" s="12"/>
      <c r="L22" s="12"/>
      <c r="M22" s="13"/>
      <c r="O22" s="27" t="s">
        <v>54</v>
      </c>
      <c r="P22" s="26">
        <f>SUM('Kalkyl 16-18'!Z22)</f>
        <v>0</v>
      </c>
      <c r="Q22" s="26">
        <f>SUM('Kalkyl 16-18'!AA22)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6">
        <f>SUM('Kalkyl 16-18'!L23)</f>
        <v>1900</v>
      </c>
      <c r="C23" s="46">
        <f>SUM('Kalkyl 16-18'!M23)</f>
        <v>1900</v>
      </c>
      <c r="F23" s="19"/>
      <c r="H23" s="20" t="s">
        <v>11</v>
      </c>
      <c r="I23" s="46">
        <f>SUM('Kalkyl 16-18'!S23)</f>
        <v>1900</v>
      </c>
      <c r="J23" s="46">
        <f>SUM('Kalkyl 16-18'!T23)</f>
        <v>1900</v>
      </c>
      <c r="M23" s="19"/>
      <c r="O23" s="20" t="s">
        <v>11</v>
      </c>
      <c r="P23" s="46">
        <f>SUM('Kalkyl 16-18'!Z23)</f>
        <v>1900</v>
      </c>
      <c r="Q23" s="46">
        <f>SUM('Kalkyl 16-18'!AA23)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6">
        <f>SUM('Kalkyl 16-18'!L24)</f>
        <v>1</v>
      </c>
      <c r="C24" s="46">
        <f>SUM('Kalkyl 16-18'!M24)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6">
        <f>SUM('Kalkyl 16-18'!S24)</f>
        <v>1</v>
      </c>
      <c r="J24" s="46">
        <f>SUM('Kalkyl 16-18'!T24)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6">
        <f>SUM('Kalkyl 16-18'!Z24)</f>
        <v>1</v>
      </c>
      <c r="Q24" s="46">
        <f>SUM('Kalkyl 16-18'!AA24)</f>
        <v>1</v>
      </c>
      <c r="R24" s="21" t="s">
        <v>15</v>
      </c>
      <c r="S24" s="21">
        <f>IF(AND(P25=1,P24=Q24,Q25=Q26),1,IF(P24=Q24,0,IF(AND(P27&gt;0,Q27&gt;0),Q24-P24-1,IF(AND(Q27=0,P27=0),Q24-P24+1,Q24-P24))))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6">
        <f>SUM('Kalkyl 16-18'!L25)</f>
        <v>0</v>
      </c>
      <c r="C25" s="46">
        <f>SUM('Kalkyl 16-18'!M25)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6">
        <f>SUM('Kalkyl 16-18'!S25)</f>
        <v>0</v>
      </c>
      <c r="J25" s="46">
        <f>SUM('Kalkyl 16-18'!T25)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P25" s="46">
        <f>SUM('Kalkyl 16-18'!Z25)</f>
        <v>0</v>
      </c>
      <c r="Q25" s="46">
        <f>SUM('Kalkyl 16-18'!AA25)</f>
        <v>0</v>
      </c>
      <c r="R25" s="21" t="str">
        <f>LOOKUP(P24,V19:V30,W19:W30)</f>
        <v>jan</v>
      </c>
      <c r="S25" s="21">
        <f>IF(P27=P26,0,P27)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6">
        <f>SUM('Kalkyl 16-18'!L26)</f>
        <v>31</v>
      </c>
      <c r="C26" s="46">
        <f>SUM('Kalkyl 16-18'!M26)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6">
        <f>SUM('Kalkyl 16-18'!S26)</f>
        <v>31</v>
      </c>
      <c r="J26" s="46">
        <f>SUM('Kalkyl 16-18'!T26)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46">
        <f>SUM('Kalkyl 16-18'!Z26)</f>
        <v>31</v>
      </c>
      <c r="Q26" s="46">
        <f>SUM('Kalkyl 16-18'!AA26)</f>
        <v>31</v>
      </c>
      <c r="R26" s="21" t="str">
        <f>LOOKUP(Q24,V19:V30,W19:W30)</f>
        <v>jan</v>
      </c>
      <c r="S26" s="21">
        <f>IF(AND(P25=1,P24=Q24,Q25=Q26),0,IF(P24=Q24,Q25-P25+1,Q27))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6">
        <f>SUM('Kalkyl 16-18'!L27)</f>
        <v>0</v>
      </c>
      <c r="C27" s="46">
        <f>SUM('Kalkyl 16-18'!M27)</f>
        <v>0</v>
      </c>
      <c r="F27" s="49">
        <f>SUM(F24:F26)</f>
        <v>0</v>
      </c>
      <c r="H27" s="20" t="s">
        <v>25</v>
      </c>
      <c r="I27" s="46">
        <f>SUM('Kalkyl 16-18'!S27)</f>
        <v>0</v>
      </c>
      <c r="J27" s="46">
        <f>SUM('Kalkyl 16-18'!T27)</f>
        <v>0</v>
      </c>
      <c r="M27" s="49">
        <f>SUM(M24:M26)</f>
        <v>0</v>
      </c>
      <c r="N27" s="10"/>
      <c r="O27" s="20" t="s">
        <v>25</v>
      </c>
      <c r="P27" s="46">
        <f>SUM('Kalkyl 16-18'!Z27)</f>
        <v>0</v>
      </c>
      <c r="Q27" s="46">
        <f>SUM('Kalkyl 16-18'!AA27)</f>
        <v>0</v>
      </c>
      <c r="T27" s="49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6">
        <f>SUM('Kalkyl 16-18'!L28)</f>
        <v>0</v>
      </c>
      <c r="F28" s="19"/>
      <c r="H28" s="20" t="s">
        <v>29</v>
      </c>
      <c r="I28" s="46">
        <f>SUM('Kalkyl 16-18'!S28)</f>
        <v>0</v>
      </c>
      <c r="M28" s="19"/>
      <c r="O28" s="20" t="s">
        <v>29</v>
      </c>
      <c r="P28" s="46">
        <f>SUM('Kalkyl 16-18'!Z28)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6">
        <f>SUM('Kalkyl 16-18'!L29)</f>
        <v>0</v>
      </c>
      <c r="F29" s="19"/>
      <c r="H29" s="20" t="s">
        <v>31</v>
      </c>
      <c r="I29" s="46">
        <f>SUM('Kalkyl 16-18'!S29)</f>
        <v>0</v>
      </c>
      <c r="M29" s="19"/>
      <c r="O29" s="20" t="s">
        <v>31</v>
      </c>
      <c r="P29" s="46">
        <f>SUM('Kalkyl 16-18'!Z29)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52">
        <f>SUM('Kalkyl 16-18'!L30)</f>
        <v>0</v>
      </c>
      <c r="C30" s="14"/>
      <c r="D30" s="14"/>
      <c r="E30" s="14"/>
      <c r="F30" s="15"/>
      <c r="H30" s="24" t="s">
        <v>33</v>
      </c>
      <c r="I30" s="52">
        <f>SUM('Kalkyl 16-18'!S30)</f>
        <v>0</v>
      </c>
      <c r="J30" s="14"/>
      <c r="K30" s="14"/>
      <c r="L30" s="14"/>
      <c r="M30" s="15"/>
      <c r="O30" s="24" t="s">
        <v>33</v>
      </c>
      <c r="P30" s="52">
        <f>SUM('Kalkyl 16-18'!Z30)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16-18'!L32)</f>
        <v>0</v>
      </c>
      <c r="C32" s="26">
        <f>SUM('Kalkyl 16-18'!M32)</f>
        <v>0</v>
      </c>
      <c r="D32" s="12"/>
      <c r="E32" s="12"/>
      <c r="F32" s="13"/>
      <c r="H32" s="27" t="s">
        <v>68</v>
      </c>
      <c r="I32" s="26">
        <f>SUM('Kalkyl 16-18'!S32)</f>
        <v>0</v>
      </c>
      <c r="J32" s="26">
        <f>SUM('Kalkyl 16-18'!T32)</f>
        <v>0</v>
      </c>
      <c r="K32" s="12"/>
      <c r="L32" s="12"/>
      <c r="M32" s="13"/>
      <c r="O32" s="27" t="s">
        <v>69</v>
      </c>
      <c r="P32" s="26">
        <f>SUM('Kalkyl 16-18'!Z32)</f>
        <v>0</v>
      </c>
      <c r="Q32" s="26">
        <f>SUM('Kalkyl 16-18'!AA32)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6">
        <f>SUM('Kalkyl 16-18'!L33)</f>
        <v>1900</v>
      </c>
      <c r="C33" s="46">
        <f>SUM('Kalkyl 16-18'!M33)</f>
        <v>1900</v>
      </c>
      <c r="F33" s="19"/>
      <c r="H33" s="20" t="s">
        <v>11</v>
      </c>
      <c r="I33" s="46">
        <f>SUM('Kalkyl 16-18'!S33)</f>
        <v>1900</v>
      </c>
      <c r="J33" s="46">
        <f>SUM('Kalkyl 16-18'!T33)</f>
        <v>1900</v>
      </c>
      <c r="M33" s="19"/>
      <c r="O33" s="20" t="s">
        <v>11</v>
      </c>
      <c r="P33" s="46">
        <f>SUM('Kalkyl 16-18'!Z33)</f>
        <v>1900</v>
      </c>
      <c r="Q33" s="46">
        <f>SUM('Kalkyl 16-18'!AA33)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6">
        <f>SUM('Kalkyl 16-18'!L34)</f>
        <v>1</v>
      </c>
      <c r="C34" s="46">
        <f>SUM('Kalkyl 16-18'!M34)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6">
        <f>SUM('Kalkyl 16-18'!S34)</f>
        <v>1</v>
      </c>
      <c r="J34" s="46">
        <f>SUM('Kalkyl 16-18'!T34)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46">
        <f>SUM('Kalkyl 16-18'!Z34)</f>
        <v>1</v>
      </c>
      <c r="Q34" s="46">
        <f>SUM('Kalkyl 16-18'!AA34)</f>
        <v>1</v>
      </c>
      <c r="R34" s="21" t="s">
        <v>15</v>
      </c>
      <c r="S34" s="21">
        <f>IF(AND(P35=1,P34=Q34,Q35=Q36),1,IF(P34=Q34,0,IF(AND(P37&gt;0,Q37&gt;0),Q34-P34-1,IF(AND(Q37=0,P37=0),Q34-P34+1,Q34-P34))))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6">
        <f>SUM('Kalkyl 16-18'!L35)</f>
        <v>0</v>
      </c>
      <c r="C35" s="46">
        <f>SUM('Kalkyl 16-18'!M35)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6">
        <f>SUM('Kalkyl 16-18'!S35)</f>
        <v>0</v>
      </c>
      <c r="J35" s="46">
        <f>SUM('Kalkyl 16-18'!T35)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46">
        <f>SUM('Kalkyl 16-18'!Z35)</f>
        <v>0</v>
      </c>
      <c r="Q35" s="46">
        <f>SUM('Kalkyl 16-18'!AA35)</f>
        <v>0</v>
      </c>
      <c r="R35" s="21" t="str">
        <f>LOOKUP(P34,V13:V30,W13:W30)</f>
        <v>jan</v>
      </c>
      <c r="S35" s="21">
        <f>IF(P37=P36,0,P37)</f>
        <v>0</v>
      </c>
      <c r="T35" s="22">
        <f>SUM(S35*P39)</f>
        <v>0</v>
      </c>
    </row>
    <row r="36" spans="1:24" x14ac:dyDescent="0.25">
      <c r="A36" s="20" t="s">
        <v>21</v>
      </c>
      <c r="B36" s="46">
        <f>SUM('Kalkyl 16-18'!L36)</f>
        <v>31</v>
      </c>
      <c r="C36" s="46">
        <f>SUM('Kalkyl 16-18'!M36)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6">
        <f>SUM('Kalkyl 16-18'!S36)</f>
        <v>31</v>
      </c>
      <c r="J36" s="46">
        <f>SUM('Kalkyl 16-18'!T36)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46">
        <f>SUM('Kalkyl 16-18'!Z36)</f>
        <v>31</v>
      </c>
      <c r="Q36" s="46">
        <f>SUM('Kalkyl 16-18'!AA36)</f>
        <v>31</v>
      </c>
      <c r="R36" s="21" t="str">
        <f>LOOKUP(Q34,V13:V30,W13:W30)</f>
        <v>jan</v>
      </c>
      <c r="S36" s="21">
        <f>IF(AND(P35=1,P34=Q34,Q35=Q36),0,IF(P34=Q34,Q35-P35+1,Q37))</f>
        <v>1</v>
      </c>
      <c r="T36" s="22">
        <f>SUM(S36*P40)</f>
        <v>0</v>
      </c>
    </row>
    <row r="37" spans="1:24" x14ac:dyDescent="0.25">
      <c r="A37" s="20" t="s">
        <v>25</v>
      </c>
      <c r="B37" s="46">
        <f>SUM('Kalkyl 16-18'!L37)</f>
        <v>0</v>
      </c>
      <c r="C37" s="46">
        <f>SUM('Kalkyl 16-18'!M37)</f>
        <v>0</v>
      </c>
      <c r="F37" s="49">
        <f>SUM(F34:F36)</f>
        <v>0</v>
      </c>
      <c r="H37" s="20" t="s">
        <v>25</v>
      </c>
      <c r="I37" s="46">
        <f>SUM('Kalkyl 16-18'!S37)</f>
        <v>0</v>
      </c>
      <c r="J37" s="46">
        <f>SUM('Kalkyl 16-18'!T37)</f>
        <v>0</v>
      </c>
      <c r="M37" s="49">
        <f>SUM(M34:M36)</f>
        <v>0</v>
      </c>
      <c r="N37" s="10"/>
      <c r="O37" s="20" t="s">
        <v>25</v>
      </c>
      <c r="P37" s="46">
        <f>SUM('Kalkyl 16-18'!Z37)</f>
        <v>0</v>
      </c>
      <c r="Q37" s="46">
        <f>SUM('Kalkyl 16-18'!AA37)</f>
        <v>0</v>
      </c>
      <c r="T37" s="49">
        <f>SUM(T34:T36)</f>
        <v>0</v>
      </c>
    </row>
    <row r="38" spans="1:24" x14ac:dyDescent="0.25">
      <c r="A38" s="20" t="s">
        <v>29</v>
      </c>
      <c r="B38" s="46">
        <f>SUM('Kalkyl 16-18'!L38)</f>
        <v>0</v>
      </c>
      <c r="F38" s="19"/>
      <c r="H38" s="20" t="s">
        <v>29</v>
      </c>
      <c r="I38" s="46">
        <f>SUM('Kalkyl 16-18'!S38)</f>
        <v>0</v>
      </c>
      <c r="M38" s="19"/>
      <c r="O38" s="20" t="s">
        <v>29</v>
      </c>
      <c r="P38" s="46">
        <f>SUM('Kalkyl 16-18'!Z38)</f>
        <v>0</v>
      </c>
      <c r="T38" s="19"/>
    </row>
    <row r="39" spans="1:24" x14ac:dyDescent="0.25">
      <c r="A39" s="20" t="s">
        <v>31</v>
      </c>
      <c r="B39" s="46">
        <f>SUM('Kalkyl 16-18'!L39)</f>
        <v>0</v>
      </c>
      <c r="F39" s="19"/>
      <c r="H39" s="20" t="s">
        <v>31</v>
      </c>
      <c r="I39" s="46">
        <f>SUM('Kalkyl 16-18'!S39)</f>
        <v>0</v>
      </c>
      <c r="M39" s="19"/>
      <c r="O39" s="20" t="s">
        <v>31</v>
      </c>
      <c r="P39" s="46">
        <f>SUM('Kalkyl 16-18'!Z39)</f>
        <v>0</v>
      </c>
      <c r="T39" s="19"/>
    </row>
    <row r="40" spans="1:24" x14ac:dyDescent="0.25">
      <c r="A40" s="24" t="s">
        <v>33</v>
      </c>
      <c r="B40" s="52">
        <f>SUM('Kalkyl 16-18'!L40)</f>
        <v>0</v>
      </c>
      <c r="C40" s="14"/>
      <c r="D40" s="14"/>
      <c r="E40" s="14"/>
      <c r="F40" s="15"/>
      <c r="H40" s="24" t="s">
        <v>33</v>
      </c>
      <c r="I40" s="52">
        <f>SUM('Kalkyl 16-18'!S40)</f>
        <v>0</v>
      </c>
      <c r="J40" s="14"/>
      <c r="K40" s="14"/>
      <c r="L40" s="14"/>
      <c r="M40" s="15"/>
      <c r="O40" s="24" t="s">
        <v>33</v>
      </c>
      <c r="P40" s="52">
        <f>SUM('Kalkyl 16-18'!Z40)</f>
        <v>0</v>
      </c>
      <c r="Q40" s="14"/>
      <c r="R40" s="14"/>
      <c r="S40" s="14"/>
      <c r="T40" s="15"/>
    </row>
    <row r="41" spans="1:24" x14ac:dyDescent="0.25">
      <c r="F41" s="50">
        <f>SUM(F7+F17+F27+F37)</f>
        <v>0</v>
      </c>
      <c r="M41" s="50">
        <f>SUM(M7+M17+M27+M37)</f>
        <v>0</v>
      </c>
      <c r="T41" s="50">
        <f>SUM(T7+T17+T27+T37)</f>
        <v>0</v>
      </c>
    </row>
  </sheetData>
  <sheetProtection algorithmName="SHA-512" hashValue="9w5++7HvzAw45DXzaMdM1IYJkiM3bmnchsLzUSVeh79N6pa0B5FShZ30ZgTBx5FgOKe4IZSVjYzLVYaJPPhJNQ==" saltValue="m2CDbf8M3q3SBEcGPKocB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A12F8-FA35-4727-A827-6D160C81338B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5703125" customWidth="1"/>
    <col min="8" max="8" width="16.1406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84" t="s">
        <v>0</v>
      </c>
      <c r="C1" s="5"/>
      <c r="D1" s="5"/>
      <c r="E1" s="85"/>
      <c r="F1" s="129" t="s">
        <v>85</v>
      </c>
      <c r="G1" s="129"/>
      <c r="H1" s="126"/>
      <c r="I1" s="127"/>
      <c r="J1" s="128"/>
      <c r="K1" s="27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5" t="s">
        <v>8</v>
      </c>
      <c r="C2" s="5"/>
      <c r="D2" s="5"/>
      <c r="E2" s="5"/>
      <c r="F2" s="5"/>
      <c r="G2" s="5"/>
      <c r="H2" s="30" t="s">
        <v>9</v>
      </c>
      <c r="I2" s="133">
        <f ca="1">TODAY()</f>
        <v>45645</v>
      </c>
      <c r="J2" s="134"/>
      <c r="K2" s="1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30"/>
      <c r="C3" s="131"/>
      <c r="D3" s="131"/>
      <c r="E3" s="131"/>
      <c r="F3" s="131"/>
      <c r="G3" s="131"/>
      <c r="H3" s="131"/>
      <c r="I3" s="131"/>
      <c r="J3" s="13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8"/>
      <c r="C4" s="116"/>
      <c r="D4" s="116"/>
      <c r="E4" s="116"/>
      <c r="F4" s="116"/>
      <c r="G4" s="116"/>
      <c r="H4" s="116"/>
      <c r="I4" s="116"/>
      <c r="J4" s="119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8"/>
      <c r="C5" s="116"/>
      <c r="D5" s="116"/>
      <c r="E5" s="116"/>
      <c r="F5" s="116"/>
      <c r="G5" s="116"/>
      <c r="H5" s="116"/>
      <c r="I5" s="116"/>
      <c r="J5" s="119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8"/>
      <c r="C6" s="116"/>
      <c r="D6" s="116"/>
      <c r="E6" s="116"/>
      <c r="F6" s="116"/>
      <c r="G6" s="116"/>
      <c r="H6" s="116"/>
      <c r="I6" s="116"/>
      <c r="J6" s="119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6" t="s">
        <v>24</v>
      </c>
      <c r="C7" s="32"/>
      <c r="D7" s="87" t="str">
        <f>IF(B9="","",YEAR(B9))</f>
        <v/>
      </c>
      <c r="E7" s="32" t="str">
        <f>IF(AF32=29,"skottår","")</f>
        <v/>
      </c>
      <c r="F7" s="32"/>
      <c r="G7" s="32"/>
      <c r="H7" s="96" t="s">
        <v>7</v>
      </c>
      <c r="I7" s="32"/>
      <c r="J7" s="97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SUM(P4:P6)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SUM(W4:W6)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SUM(AD4:AD6)</f>
        <v>0</v>
      </c>
      <c r="AG7" s="5"/>
      <c r="AH7" s="5"/>
      <c r="AJ7" s="6" t="s">
        <v>26</v>
      </c>
      <c r="AK7" s="7"/>
    </row>
    <row r="8" spans="2:37" x14ac:dyDescent="0.25">
      <c r="B8" s="88" t="s">
        <v>2</v>
      </c>
      <c r="C8" s="89" t="s">
        <v>3</v>
      </c>
      <c r="D8" s="89" t="s">
        <v>27</v>
      </c>
      <c r="E8" s="89" t="s">
        <v>28</v>
      </c>
      <c r="F8" s="90"/>
      <c r="G8" s="5"/>
      <c r="H8" s="38"/>
      <c r="I8" s="39"/>
      <c r="J8" s="98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5"/>
      <c r="C9" s="44"/>
      <c r="D9" s="45"/>
      <c r="E9" s="91">
        <f>SUM(P7)</f>
        <v>0</v>
      </c>
      <c r="F9" s="37"/>
      <c r="G9" s="5"/>
      <c r="H9" s="38"/>
      <c r="I9" s="39"/>
      <c r="J9" s="98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5"/>
      <c r="C10" s="44"/>
      <c r="D10" s="45"/>
      <c r="E10" s="91">
        <f>SUM(P17)</f>
        <v>0</v>
      </c>
      <c r="F10" s="37"/>
      <c r="G10" s="5"/>
      <c r="H10" s="38"/>
      <c r="I10" s="39"/>
      <c r="J10" s="98"/>
      <c r="K10" s="28" t="s">
        <v>33</v>
      </c>
      <c r="L10" s="25">
        <f>SUM(L8/M6)</f>
        <v>0</v>
      </c>
      <c r="M10" s="42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5"/>
      <c r="C11" s="44"/>
      <c r="D11" s="45"/>
      <c r="E11" s="91">
        <f>SUM(P27)</f>
        <v>0</v>
      </c>
      <c r="F11" s="37"/>
      <c r="G11" s="5"/>
      <c r="H11" s="38"/>
      <c r="I11" s="39"/>
      <c r="J11" s="98"/>
      <c r="AJ11" s="6" t="s">
        <v>35</v>
      </c>
      <c r="AK11" s="7"/>
    </row>
    <row r="12" spans="2:37" x14ac:dyDescent="0.25">
      <c r="B12" s="35"/>
      <c r="C12" s="44"/>
      <c r="D12" s="45"/>
      <c r="E12" s="91">
        <f>SUM(P37)</f>
        <v>0</v>
      </c>
      <c r="F12" s="37"/>
      <c r="G12" s="5"/>
      <c r="H12" s="38"/>
      <c r="I12" s="39"/>
      <c r="J12" s="99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94" t="s">
        <v>6</v>
      </c>
      <c r="C13" s="37"/>
      <c r="D13" s="37"/>
      <c r="E13" s="92">
        <f>SUM(E9:E12)</f>
        <v>0</v>
      </c>
      <c r="F13" s="37"/>
      <c r="G13" s="5"/>
      <c r="H13" s="102" t="s">
        <v>40</v>
      </c>
      <c r="I13" s="105">
        <f>SUM(I8:I12)</f>
        <v>0</v>
      </c>
      <c r="J13" s="100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80"/>
      <c r="C14" s="39"/>
      <c r="D14" s="37"/>
      <c r="E14" s="37"/>
      <c r="F14" s="5"/>
      <c r="G14" s="5"/>
      <c r="H14" s="5"/>
      <c r="I14" s="5"/>
      <c r="J14" s="34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80"/>
      <c r="C15" s="39"/>
      <c r="D15" s="37"/>
      <c r="E15" s="37"/>
      <c r="F15" s="90" t="s">
        <v>87</v>
      </c>
      <c r="G15" s="37"/>
      <c r="H15" s="5"/>
      <c r="I15" s="57"/>
      <c r="J15" s="100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80"/>
      <c r="C16" s="39"/>
      <c r="D16" s="5"/>
      <c r="E16" s="90" t="s">
        <v>43</v>
      </c>
      <c r="F16" s="37"/>
      <c r="G16" s="5"/>
      <c r="H16" s="5"/>
      <c r="I16" s="5"/>
      <c r="J16" s="34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80"/>
      <c r="C17" s="39"/>
      <c r="D17" s="89" t="s">
        <v>28</v>
      </c>
      <c r="E17" s="90" t="s">
        <v>44</v>
      </c>
      <c r="F17" s="11">
        <f>SUM(E13+D18)</f>
        <v>0</v>
      </c>
      <c r="G17" s="5"/>
      <c r="H17" s="5"/>
      <c r="I17" s="104"/>
      <c r="J17" s="34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SUM(P14:P16)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SUM(W14:W16)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SUM(AD14:AD16)</f>
        <v>0</v>
      </c>
      <c r="AE17" s="1"/>
      <c r="AF17" s="1"/>
      <c r="AG17" s="2" t="s">
        <v>45</v>
      </c>
      <c r="AH17" s="2" t="s">
        <v>45</v>
      </c>
      <c r="AI17" s="1"/>
      <c r="AM17" s="59"/>
    </row>
    <row r="18" spans="2:39" ht="15.75" thickBot="1" x14ac:dyDescent="0.3">
      <c r="B18" s="81"/>
      <c r="C18" s="58"/>
      <c r="D18" s="95">
        <f>SUM(C14:C18)</f>
        <v>0</v>
      </c>
      <c r="E18" s="93"/>
      <c r="F18" s="93"/>
      <c r="G18" s="93"/>
      <c r="H18" s="103" t="s">
        <v>75</v>
      </c>
      <c r="I18" s="93"/>
      <c r="J18" s="101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9"/>
    </row>
    <row r="19" spans="2:39" x14ac:dyDescent="0.25">
      <c r="B19" s="118"/>
      <c r="C19" s="116"/>
      <c r="D19" s="116"/>
      <c r="E19" s="116"/>
      <c r="F19" s="116"/>
      <c r="G19" s="116"/>
      <c r="H19" s="116"/>
      <c r="I19" s="116"/>
      <c r="J19" s="119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8"/>
      <c r="C20" s="116"/>
      <c r="D20" s="116"/>
      <c r="E20" s="116"/>
      <c r="F20" s="116"/>
      <c r="G20" s="116"/>
      <c r="H20" s="116"/>
      <c r="I20" s="116"/>
      <c r="J20" s="119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23"/>
      <c r="C21" s="124"/>
      <c r="D21" s="124"/>
      <c r="E21" s="124"/>
      <c r="F21" s="124"/>
      <c r="G21" s="124"/>
      <c r="H21" s="124"/>
      <c r="I21" s="124"/>
      <c r="J21" s="125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6" t="s">
        <v>24</v>
      </c>
      <c r="C22" s="32"/>
      <c r="D22" s="87" t="str">
        <f>IF(B24="","",YEAR(B24))</f>
        <v/>
      </c>
      <c r="E22" s="32" t="str">
        <f>IF(AF33=29,"skottår","")</f>
        <v/>
      </c>
      <c r="F22" s="32"/>
      <c r="G22" s="32"/>
      <c r="H22" s="96" t="s">
        <v>7</v>
      </c>
      <c r="I22" s="32"/>
      <c r="J22" s="106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8" t="s">
        <v>2</v>
      </c>
      <c r="C23" s="89" t="s">
        <v>3</v>
      </c>
      <c r="D23" s="89" t="s">
        <v>27</v>
      </c>
      <c r="E23" s="89" t="s">
        <v>28</v>
      </c>
      <c r="F23" s="90"/>
      <c r="G23" s="37"/>
      <c r="H23" s="38"/>
      <c r="I23" s="39"/>
      <c r="J23" s="108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5"/>
      <c r="C24" s="44"/>
      <c r="D24" s="45"/>
      <c r="E24" s="91">
        <f>SUM(W7)</f>
        <v>0</v>
      </c>
      <c r="F24" s="37"/>
      <c r="G24" s="37"/>
      <c r="H24" s="38"/>
      <c r="I24" s="39"/>
      <c r="J24" s="108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5"/>
      <c r="C25" s="44"/>
      <c r="D25" s="45"/>
      <c r="E25" s="91">
        <f>SUM(W17)</f>
        <v>0</v>
      </c>
      <c r="F25" s="37"/>
      <c r="G25" s="37"/>
      <c r="H25" s="38"/>
      <c r="I25" s="39"/>
      <c r="J25" s="108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5"/>
      <c r="C26" s="44"/>
      <c r="D26" s="45"/>
      <c r="E26" s="91">
        <f>SUM(W27)</f>
        <v>0</v>
      </c>
      <c r="F26" s="37"/>
      <c r="G26" s="37"/>
      <c r="H26" s="38"/>
      <c r="I26" s="39"/>
      <c r="J26" s="108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5"/>
      <c r="C27" s="44"/>
      <c r="D27" s="45"/>
      <c r="E27" s="91">
        <f>SUM(W37)</f>
        <v>0</v>
      </c>
      <c r="F27" s="37"/>
      <c r="G27" s="37"/>
      <c r="H27" s="38"/>
      <c r="I27" s="39"/>
      <c r="J27" s="109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SUM(P24:P26)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SUM(W24:W26)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SUM(AD24:AD26)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94" t="s">
        <v>6</v>
      </c>
      <c r="C28" s="37"/>
      <c r="D28" s="37"/>
      <c r="E28" s="92">
        <f>SUM(E24:E27)</f>
        <v>0</v>
      </c>
      <c r="F28" s="37"/>
      <c r="G28" s="37"/>
      <c r="H28" s="102" t="s">
        <v>40</v>
      </c>
      <c r="I28" s="11">
        <f>SUM(I23:I27)</f>
        <v>0</v>
      </c>
      <c r="J28" s="100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2"/>
      <c r="C29" s="39"/>
      <c r="D29" s="37"/>
      <c r="E29" s="37"/>
      <c r="F29" s="37"/>
      <c r="G29" s="37"/>
      <c r="H29" s="37"/>
      <c r="I29" s="37"/>
      <c r="J29" s="36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2"/>
      <c r="C30" s="39"/>
      <c r="D30" s="37"/>
      <c r="E30" s="37"/>
      <c r="F30" s="37"/>
      <c r="G30" s="90" t="s">
        <v>63</v>
      </c>
      <c r="H30" s="37"/>
      <c r="I30" s="31"/>
      <c r="J30" s="100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2"/>
      <c r="C31" s="39"/>
      <c r="D31" s="37"/>
      <c r="E31" s="90" t="s">
        <v>43</v>
      </c>
      <c r="F31" s="37"/>
      <c r="G31" s="37"/>
      <c r="H31" s="37"/>
      <c r="I31" s="37"/>
      <c r="J31" s="36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2"/>
      <c r="C32" s="39"/>
      <c r="D32" s="89" t="s">
        <v>66</v>
      </c>
      <c r="E32" s="90" t="s">
        <v>44</v>
      </c>
      <c r="F32" s="11">
        <f>SUM(E28+D33)</f>
        <v>0</v>
      </c>
      <c r="G32" s="37"/>
      <c r="H32" s="37"/>
      <c r="I32" s="104"/>
      <c r="J32" s="36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83"/>
      <c r="C33" s="40"/>
      <c r="D33" s="92">
        <f>SUM(C29:C33)</f>
        <v>0</v>
      </c>
      <c r="E33" s="41"/>
      <c r="F33" s="41"/>
      <c r="G33" s="107"/>
      <c r="H33" s="103" t="s">
        <v>75</v>
      </c>
      <c r="I33" s="110"/>
      <c r="J33" s="101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8"/>
      <c r="C34" s="116"/>
      <c r="D34" s="116"/>
      <c r="E34" s="116"/>
      <c r="F34" s="116"/>
      <c r="G34" s="116"/>
      <c r="H34" s="116"/>
      <c r="I34" s="116"/>
      <c r="J34" s="119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8"/>
      <c r="C35" s="116"/>
      <c r="D35" s="116"/>
      <c r="E35" s="116"/>
      <c r="F35" s="116"/>
      <c r="G35" s="116"/>
      <c r="H35" s="116"/>
      <c r="I35" s="116"/>
      <c r="J35" s="119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20"/>
      <c r="C36" s="121"/>
      <c r="D36" s="121"/>
      <c r="E36" s="121"/>
      <c r="F36" s="121"/>
      <c r="G36" s="121"/>
      <c r="H36" s="121"/>
      <c r="I36" s="121"/>
      <c r="J36" s="122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6" t="s">
        <v>24</v>
      </c>
      <c r="C37" s="32"/>
      <c r="D37" s="87" t="str">
        <f>IF(B39="","",YEAR(B39))</f>
        <v/>
      </c>
      <c r="E37" s="32" t="str">
        <f>IF(AF34=29,"skottår","")</f>
        <v/>
      </c>
      <c r="F37" s="32"/>
      <c r="G37" s="32"/>
      <c r="H37" s="96" t="s">
        <v>7</v>
      </c>
      <c r="I37" s="32"/>
      <c r="J37" s="97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SUM(P34:P36)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SUM(W34:W36)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SUM(AD34:AD36)</f>
        <v>0</v>
      </c>
    </row>
    <row r="38" spans="2:34" x14ac:dyDescent="0.25">
      <c r="B38" s="88" t="s">
        <v>2</v>
      </c>
      <c r="C38" s="89" t="s">
        <v>3</v>
      </c>
      <c r="D38" s="89" t="s">
        <v>27</v>
      </c>
      <c r="E38" s="89" t="s">
        <v>28</v>
      </c>
      <c r="F38" s="90"/>
      <c r="G38" s="5"/>
      <c r="H38" s="38"/>
      <c r="I38" s="39"/>
      <c r="J38" s="98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5"/>
      <c r="C39" s="44"/>
      <c r="D39" s="45"/>
      <c r="E39" s="91">
        <f>SUM(AD7)</f>
        <v>0</v>
      </c>
      <c r="F39" s="37"/>
      <c r="G39" s="5"/>
      <c r="H39" s="38"/>
      <c r="I39" s="39"/>
      <c r="J39" s="98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5"/>
      <c r="C40" s="44"/>
      <c r="D40" s="45"/>
      <c r="E40" s="91">
        <f>SUM(AD17)</f>
        <v>0</v>
      </c>
      <c r="F40" s="37"/>
      <c r="G40" s="5"/>
      <c r="H40" s="38"/>
      <c r="I40" s="39"/>
      <c r="J40" s="98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5"/>
      <c r="C41" s="44"/>
      <c r="D41" s="45"/>
      <c r="E41" s="91">
        <f>SUM(AD27)</f>
        <v>0</v>
      </c>
      <c r="F41" s="37"/>
      <c r="G41" s="5"/>
      <c r="H41" s="38"/>
      <c r="I41" s="39"/>
      <c r="J41" s="98"/>
    </row>
    <row r="42" spans="2:34" x14ac:dyDescent="0.25">
      <c r="B42" s="35"/>
      <c r="C42" s="44"/>
      <c r="D42" s="45"/>
      <c r="E42" s="91">
        <f>SUM(AD37)</f>
        <v>0</v>
      </c>
      <c r="F42" s="37"/>
      <c r="G42" s="5"/>
      <c r="H42" s="38"/>
      <c r="I42" s="39"/>
      <c r="J42" s="99"/>
    </row>
    <row r="43" spans="2:34" x14ac:dyDescent="0.25">
      <c r="B43" s="94" t="s">
        <v>6</v>
      </c>
      <c r="C43" s="37"/>
      <c r="D43" s="37"/>
      <c r="E43" s="92">
        <f>SUM(E39:E42)</f>
        <v>0</v>
      </c>
      <c r="F43" s="37"/>
      <c r="G43" s="5"/>
      <c r="H43" s="102" t="s">
        <v>40</v>
      </c>
      <c r="I43" s="105">
        <f>SUM(I38:I42)</f>
        <v>0</v>
      </c>
      <c r="J43" s="100">
        <f>IF(F47&lt;I43,0,F47-I43)</f>
        <v>0</v>
      </c>
    </row>
    <row r="44" spans="2:34" x14ac:dyDescent="0.25">
      <c r="B44" s="80"/>
      <c r="C44" s="39"/>
      <c r="D44" s="37"/>
      <c r="E44" s="37"/>
      <c r="F44" s="5"/>
      <c r="G44" s="5"/>
      <c r="H44" s="5"/>
      <c r="I44" s="5"/>
      <c r="J44" s="34"/>
    </row>
    <row r="45" spans="2:34" x14ac:dyDescent="0.25">
      <c r="B45" s="80"/>
      <c r="C45" s="39"/>
      <c r="D45" s="37"/>
      <c r="E45" s="37"/>
      <c r="F45" s="90" t="s">
        <v>87</v>
      </c>
      <c r="G45" s="37"/>
      <c r="H45" s="5"/>
      <c r="I45" s="57"/>
      <c r="J45" s="100">
        <f>IF(I45="",J43,J43*I45)</f>
        <v>0</v>
      </c>
    </row>
    <row r="46" spans="2:34" x14ac:dyDescent="0.25">
      <c r="B46" s="80"/>
      <c r="C46" s="39"/>
      <c r="D46" s="5"/>
      <c r="E46" s="90" t="s">
        <v>43</v>
      </c>
      <c r="F46" s="37"/>
      <c r="G46" s="5"/>
      <c r="H46" s="5"/>
      <c r="I46" s="5"/>
      <c r="J46" s="34"/>
    </row>
    <row r="47" spans="2:34" x14ac:dyDescent="0.25">
      <c r="B47" s="80"/>
      <c r="C47" s="39"/>
      <c r="D47" s="89" t="s">
        <v>28</v>
      </c>
      <c r="E47" s="90" t="s">
        <v>44</v>
      </c>
      <c r="F47" s="11">
        <f>SUM(E43+D48)</f>
        <v>0</v>
      </c>
      <c r="G47" s="5"/>
      <c r="H47" s="5"/>
      <c r="I47" s="104"/>
      <c r="J47" s="34"/>
    </row>
    <row r="48" spans="2:34" ht="15.75" thickBot="1" x14ac:dyDescent="0.3">
      <c r="B48" s="81"/>
      <c r="C48" s="58"/>
      <c r="D48" s="95">
        <f>SUM(C44:C48)</f>
        <v>0</v>
      </c>
      <c r="E48" s="93"/>
      <c r="F48" s="93"/>
      <c r="G48" s="93"/>
      <c r="H48" s="103" t="s">
        <v>75</v>
      </c>
      <c r="I48" s="93"/>
      <c r="J48" s="101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4"/>
      <c r="C49" s="115"/>
      <c r="D49" s="116"/>
      <c r="E49" s="115"/>
      <c r="F49" s="115"/>
      <c r="G49" s="115"/>
      <c r="H49" s="115"/>
      <c r="I49" s="116"/>
      <c r="J49" s="117"/>
    </row>
    <row r="50" spans="2:10" x14ac:dyDescent="0.25">
      <c r="B50" s="118"/>
      <c r="C50" s="116"/>
      <c r="D50" s="116"/>
      <c r="E50" s="116"/>
      <c r="F50" s="116"/>
      <c r="G50" s="116"/>
      <c r="H50" s="116"/>
      <c r="I50" s="116"/>
      <c r="J50" s="119"/>
    </row>
    <row r="51" spans="2:10" ht="15.75" thickBot="1" x14ac:dyDescent="0.3">
      <c r="B51" s="120"/>
      <c r="C51" s="121"/>
      <c r="D51" s="121"/>
      <c r="E51" s="121"/>
      <c r="F51" s="121"/>
      <c r="G51" s="121"/>
      <c r="H51" s="121"/>
      <c r="I51" s="121"/>
      <c r="J51" s="122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wMdNSDI10vL1C7FDUtnB4Gndf+ZiE4PcyG3I2wuY3QzlHcEyxpTy+OAqXLQX+qVBptbHKZQint9S6Q4sotQElg==" saltValue="g98s9YFTLe+wxKDShd7llQ==" spinCount="100000" sheet="1" objects="1" scenarios="1"/>
  <mergeCells count="16">
    <mergeCell ref="B49:J49"/>
    <mergeCell ref="B50:J50"/>
    <mergeCell ref="B51:J51"/>
    <mergeCell ref="B19:J19"/>
    <mergeCell ref="B20:J20"/>
    <mergeCell ref="B21:J21"/>
    <mergeCell ref="B34:J34"/>
    <mergeCell ref="B35:J35"/>
    <mergeCell ref="B36:J36"/>
    <mergeCell ref="B6:J6"/>
    <mergeCell ref="F1:G1"/>
    <mergeCell ref="H1:J1"/>
    <mergeCell ref="B3:J3"/>
    <mergeCell ref="B4:J4"/>
    <mergeCell ref="B5:J5"/>
    <mergeCell ref="I2:J2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CC66DC-804C-457D-AC34-68BC2CBA9495}">
          <x14:formula1>
            <xm:f>'Kalkyl 4-6 beräkning'!$Z$3:$Z$15</xm:f>
          </x14:formula1>
          <xm:sqref>H23:H27 H8:H13 H38:H43</xm:sqref>
        </x14:dataValidation>
        <x14:dataValidation type="list" allowBlank="1" showInputMessage="1" showErrorMessage="1" xr:uid="{B2B924B4-7E53-4DFB-878F-620BD6F9C0A8}">
          <x14:formula1>
            <xm:f>'Kalkyl 4-6 beräkning'!$V$2:$V$6</xm:f>
          </x14:formula1>
          <xm:sqref>B14:B17 B29:B32 B44:B47 B18 B33 B48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52AF-E844-4CC1-86B1-EDE540B8B24D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7.140625" customWidth="1"/>
    <col min="8" max="8" width="17.1406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84" t="s">
        <v>0</v>
      </c>
      <c r="C1" s="5"/>
      <c r="D1" s="5"/>
      <c r="E1" s="85"/>
      <c r="F1" s="129" t="s">
        <v>84</v>
      </c>
      <c r="G1" s="129"/>
      <c r="H1" s="126"/>
      <c r="I1" s="127"/>
      <c r="J1" s="128"/>
      <c r="K1" s="27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5" t="s">
        <v>8</v>
      </c>
      <c r="C2" s="5"/>
      <c r="D2" s="5"/>
      <c r="E2" s="5"/>
      <c r="F2" s="5"/>
      <c r="G2" s="5"/>
      <c r="H2" s="30" t="s">
        <v>9</v>
      </c>
      <c r="I2" s="133">
        <f ca="1">TODAY()</f>
        <v>45645</v>
      </c>
      <c r="J2" s="134"/>
      <c r="K2" s="1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30"/>
      <c r="C3" s="131"/>
      <c r="D3" s="131"/>
      <c r="E3" s="131"/>
      <c r="F3" s="131"/>
      <c r="G3" s="131"/>
      <c r="H3" s="131"/>
      <c r="I3" s="131"/>
      <c r="J3" s="13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8"/>
      <c r="C4" s="116"/>
      <c r="D4" s="116"/>
      <c r="E4" s="116"/>
      <c r="F4" s="116"/>
      <c r="G4" s="116"/>
      <c r="H4" s="116"/>
      <c r="I4" s="116"/>
      <c r="J4" s="119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8"/>
      <c r="C5" s="116"/>
      <c r="D5" s="116"/>
      <c r="E5" s="116"/>
      <c r="F5" s="116"/>
      <c r="G5" s="116"/>
      <c r="H5" s="116"/>
      <c r="I5" s="116"/>
      <c r="J5" s="119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8"/>
      <c r="C6" s="116"/>
      <c r="D6" s="116"/>
      <c r="E6" s="116"/>
      <c r="F6" s="116"/>
      <c r="G6" s="116"/>
      <c r="H6" s="116"/>
      <c r="I6" s="116"/>
      <c r="J6" s="119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6" t="s">
        <v>24</v>
      </c>
      <c r="C7" s="32"/>
      <c r="D7" s="87" t="str">
        <f>IF(B9="","",YEAR(B9))</f>
        <v/>
      </c>
      <c r="E7" s="32" t="str">
        <f>IF(AF32=29,"skottår","")</f>
        <v/>
      </c>
      <c r="F7" s="32"/>
      <c r="G7" s="32"/>
      <c r="H7" s="96" t="s">
        <v>7</v>
      </c>
      <c r="I7" s="32"/>
      <c r="J7" s="97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SUM(P4:P6)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SUM(W4:W6)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SUM(AD4:AD6)</f>
        <v>0</v>
      </c>
      <c r="AG7" s="5"/>
      <c r="AH7" s="5"/>
      <c r="AJ7" s="6" t="s">
        <v>26</v>
      </c>
      <c r="AK7" s="7"/>
    </row>
    <row r="8" spans="2:37" x14ac:dyDescent="0.25">
      <c r="B8" s="88" t="s">
        <v>2</v>
      </c>
      <c r="C8" s="89" t="s">
        <v>3</v>
      </c>
      <c r="D8" s="89" t="s">
        <v>27</v>
      </c>
      <c r="E8" s="89" t="s">
        <v>28</v>
      </c>
      <c r="F8" s="90"/>
      <c r="G8" s="5"/>
      <c r="H8" s="38"/>
      <c r="I8" s="39"/>
      <c r="J8" s="98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5"/>
      <c r="C9" s="44"/>
      <c r="D9" s="45"/>
      <c r="E9" s="91">
        <f>SUM(P7)</f>
        <v>0</v>
      </c>
      <c r="F9" s="37"/>
      <c r="G9" s="5"/>
      <c r="H9" s="38"/>
      <c r="I9" s="39"/>
      <c r="J9" s="98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5"/>
      <c r="C10" s="44"/>
      <c r="D10" s="45"/>
      <c r="E10" s="91">
        <f>SUM(P17)</f>
        <v>0</v>
      </c>
      <c r="F10" s="37"/>
      <c r="G10" s="5"/>
      <c r="H10" s="38"/>
      <c r="I10" s="39"/>
      <c r="J10" s="98"/>
      <c r="K10" s="28" t="s">
        <v>33</v>
      </c>
      <c r="L10" s="25">
        <f>SUM(L8/M6)</f>
        <v>0</v>
      </c>
      <c r="M10" s="42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5"/>
      <c r="C11" s="44"/>
      <c r="D11" s="45"/>
      <c r="E11" s="91">
        <f>SUM(P27)</f>
        <v>0</v>
      </c>
      <c r="F11" s="37"/>
      <c r="G11" s="5"/>
      <c r="H11" s="38"/>
      <c r="I11" s="39"/>
      <c r="J11" s="98"/>
      <c r="AJ11" s="6" t="s">
        <v>35</v>
      </c>
      <c r="AK11" s="7"/>
    </row>
    <row r="12" spans="2:37" x14ac:dyDescent="0.25">
      <c r="B12" s="35"/>
      <c r="C12" s="44"/>
      <c r="D12" s="45"/>
      <c r="E12" s="91">
        <f>SUM(P37)</f>
        <v>0</v>
      </c>
      <c r="F12" s="37"/>
      <c r="G12" s="5"/>
      <c r="H12" s="38"/>
      <c r="I12" s="39"/>
      <c r="J12" s="99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94" t="s">
        <v>6</v>
      </c>
      <c r="C13" s="37"/>
      <c r="D13" s="37"/>
      <c r="E13" s="92">
        <f>SUM(E9:E12)</f>
        <v>0</v>
      </c>
      <c r="F13" s="37"/>
      <c r="G13" s="5"/>
      <c r="H13" s="102" t="s">
        <v>40</v>
      </c>
      <c r="I13" s="105">
        <f>SUM(I8:I12)</f>
        <v>0</v>
      </c>
      <c r="J13" s="100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80"/>
      <c r="C14" s="39"/>
      <c r="D14" s="37"/>
      <c r="E14" s="37"/>
      <c r="F14" s="5"/>
      <c r="G14" s="5"/>
      <c r="H14" s="5"/>
      <c r="I14" s="5"/>
      <c r="J14" s="34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80"/>
      <c r="C15" s="39"/>
      <c r="D15" s="37"/>
      <c r="E15" s="37"/>
      <c r="F15" s="90" t="s">
        <v>74</v>
      </c>
      <c r="G15" s="37"/>
      <c r="H15" s="5"/>
      <c r="I15" s="57"/>
      <c r="J15" s="100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80"/>
      <c r="C16" s="39"/>
      <c r="D16" s="5"/>
      <c r="E16" s="90" t="s">
        <v>43</v>
      </c>
      <c r="F16" s="37"/>
      <c r="G16" s="5"/>
      <c r="H16" s="5"/>
      <c r="I16" s="5"/>
      <c r="J16" s="34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80"/>
      <c r="C17" s="39"/>
      <c r="D17" s="89" t="s">
        <v>28</v>
      </c>
      <c r="E17" s="90" t="s">
        <v>44</v>
      </c>
      <c r="F17" s="11">
        <f>SUM(E13+D18)</f>
        <v>0</v>
      </c>
      <c r="G17" s="5"/>
      <c r="H17" s="5"/>
      <c r="I17" s="104"/>
      <c r="J17" s="34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SUM(P14:P16)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SUM(W14:W16)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SUM(AD14:AD16)</f>
        <v>0</v>
      </c>
      <c r="AE17" s="1"/>
      <c r="AF17" s="1"/>
      <c r="AG17" s="2" t="s">
        <v>45</v>
      </c>
      <c r="AH17" s="2" t="s">
        <v>45</v>
      </c>
      <c r="AI17" s="1"/>
      <c r="AM17" s="59"/>
    </row>
    <row r="18" spans="2:39" ht="15.75" thickBot="1" x14ac:dyDescent="0.3">
      <c r="B18" s="81"/>
      <c r="C18" s="58"/>
      <c r="D18" s="95">
        <f>SUM(C14:C18)</f>
        <v>0</v>
      </c>
      <c r="E18" s="93"/>
      <c r="F18" s="93"/>
      <c r="G18" s="93"/>
      <c r="H18" s="103" t="s">
        <v>75</v>
      </c>
      <c r="I18" s="93"/>
      <c r="J18" s="101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9"/>
    </row>
    <row r="19" spans="2:39" x14ac:dyDescent="0.25">
      <c r="B19" s="118"/>
      <c r="C19" s="116"/>
      <c r="D19" s="116"/>
      <c r="E19" s="116"/>
      <c r="F19" s="116"/>
      <c r="G19" s="116"/>
      <c r="H19" s="116"/>
      <c r="I19" s="116"/>
      <c r="J19" s="119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8"/>
      <c r="C20" s="116"/>
      <c r="D20" s="116"/>
      <c r="E20" s="116"/>
      <c r="F20" s="116"/>
      <c r="G20" s="116"/>
      <c r="H20" s="116"/>
      <c r="I20" s="116"/>
      <c r="J20" s="119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23"/>
      <c r="C21" s="124"/>
      <c r="D21" s="124"/>
      <c r="E21" s="124"/>
      <c r="F21" s="124"/>
      <c r="G21" s="124"/>
      <c r="H21" s="124"/>
      <c r="I21" s="124"/>
      <c r="J21" s="125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6" t="s">
        <v>24</v>
      </c>
      <c r="C22" s="32"/>
      <c r="D22" s="87" t="str">
        <f>IF(B24="","",YEAR(B24))</f>
        <v/>
      </c>
      <c r="E22" s="32" t="str">
        <f>IF(AF33=29,"skottår","")</f>
        <v/>
      </c>
      <c r="F22" s="32"/>
      <c r="G22" s="32"/>
      <c r="H22" s="96" t="s">
        <v>7</v>
      </c>
      <c r="I22" s="32"/>
      <c r="J22" s="106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8" t="s">
        <v>2</v>
      </c>
      <c r="C23" s="89" t="s">
        <v>3</v>
      </c>
      <c r="D23" s="89" t="s">
        <v>27</v>
      </c>
      <c r="E23" s="89" t="s">
        <v>28</v>
      </c>
      <c r="F23" s="90"/>
      <c r="G23" s="37"/>
      <c r="H23" s="38"/>
      <c r="I23" s="39"/>
      <c r="J23" s="108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5"/>
      <c r="C24" s="44"/>
      <c r="D24" s="45"/>
      <c r="E24" s="91">
        <f>SUM(W7)</f>
        <v>0</v>
      </c>
      <c r="F24" s="37"/>
      <c r="G24" s="37"/>
      <c r="H24" s="38"/>
      <c r="I24" s="39"/>
      <c r="J24" s="108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5"/>
      <c r="C25" s="44"/>
      <c r="D25" s="45"/>
      <c r="E25" s="91">
        <f>SUM(W17)</f>
        <v>0</v>
      </c>
      <c r="F25" s="37"/>
      <c r="G25" s="37"/>
      <c r="H25" s="38"/>
      <c r="I25" s="39"/>
      <c r="J25" s="108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5"/>
      <c r="C26" s="44"/>
      <c r="D26" s="45"/>
      <c r="E26" s="91">
        <f>SUM(W27)</f>
        <v>0</v>
      </c>
      <c r="F26" s="37"/>
      <c r="G26" s="37"/>
      <c r="H26" s="38"/>
      <c r="I26" s="39"/>
      <c r="J26" s="108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5"/>
      <c r="C27" s="44"/>
      <c r="D27" s="45"/>
      <c r="E27" s="91">
        <f>SUM(W37)</f>
        <v>0</v>
      </c>
      <c r="F27" s="37"/>
      <c r="G27" s="37"/>
      <c r="H27" s="38"/>
      <c r="I27" s="39"/>
      <c r="J27" s="109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SUM(P24:P26)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SUM(W24:W26)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SUM(AD24:AD26)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94" t="s">
        <v>6</v>
      </c>
      <c r="C28" s="37"/>
      <c r="D28" s="37"/>
      <c r="E28" s="92">
        <f>SUM(E24:E27)</f>
        <v>0</v>
      </c>
      <c r="F28" s="37"/>
      <c r="G28" s="37"/>
      <c r="H28" s="102" t="s">
        <v>40</v>
      </c>
      <c r="I28" s="11">
        <f>SUM(I23:I27)</f>
        <v>0</v>
      </c>
      <c r="J28" s="100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2"/>
      <c r="C29" s="39"/>
      <c r="D29" s="37"/>
      <c r="E29" s="37"/>
      <c r="F29" s="37"/>
      <c r="G29" s="37"/>
      <c r="H29" s="37"/>
      <c r="I29" s="37"/>
      <c r="J29" s="36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2"/>
      <c r="C30" s="39"/>
      <c r="D30" s="37"/>
      <c r="E30" s="37"/>
      <c r="F30" s="37"/>
      <c r="G30" s="90" t="s">
        <v>88</v>
      </c>
      <c r="H30" s="37"/>
      <c r="I30" s="31"/>
      <c r="J30" s="100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2"/>
      <c r="C31" s="39"/>
      <c r="D31" s="37"/>
      <c r="E31" s="90" t="s">
        <v>43</v>
      </c>
      <c r="F31" s="37"/>
      <c r="G31" s="37"/>
      <c r="H31" s="37"/>
      <c r="I31" s="37"/>
      <c r="J31" s="36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2"/>
      <c r="C32" s="39"/>
      <c r="D32" s="89" t="s">
        <v>66</v>
      </c>
      <c r="E32" s="90" t="s">
        <v>44</v>
      </c>
      <c r="F32" s="11">
        <f>SUM(E28+D33)</f>
        <v>0</v>
      </c>
      <c r="G32" s="37"/>
      <c r="H32" s="37"/>
      <c r="I32" s="104"/>
      <c r="J32" s="36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83"/>
      <c r="C33" s="40"/>
      <c r="D33" s="92">
        <f>SUM(C29:C33)</f>
        <v>0</v>
      </c>
      <c r="E33" s="41"/>
      <c r="F33" s="41"/>
      <c r="G33" s="107"/>
      <c r="H33" s="103" t="s">
        <v>75</v>
      </c>
      <c r="I33" s="110"/>
      <c r="J33" s="101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8"/>
      <c r="C34" s="116"/>
      <c r="D34" s="116"/>
      <c r="E34" s="116"/>
      <c r="F34" s="116"/>
      <c r="G34" s="116"/>
      <c r="H34" s="116"/>
      <c r="I34" s="116"/>
      <c r="J34" s="119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8"/>
      <c r="C35" s="116"/>
      <c r="D35" s="116"/>
      <c r="E35" s="116"/>
      <c r="F35" s="116"/>
      <c r="G35" s="116"/>
      <c r="H35" s="116"/>
      <c r="I35" s="116"/>
      <c r="J35" s="119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20"/>
      <c r="C36" s="121"/>
      <c r="D36" s="121"/>
      <c r="E36" s="121"/>
      <c r="F36" s="121"/>
      <c r="G36" s="121"/>
      <c r="H36" s="121"/>
      <c r="I36" s="121"/>
      <c r="J36" s="122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6" t="s">
        <v>24</v>
      </c>
      <c r="C37" s="32"/>
      <c r="D37" s="87" t="str">
        <f>IF(B39="","",YEAR(B39))</f>
        <v/>
      </c>
      <c r="E37" s="32" t="str">
        <f>IF(AF34=29,"skottår","")</f>
        <v/>
      </c>
      <c r="F37" s="32"/>
      <c r="G37" s="32"/>
      <c r="H37" s="96" t="s">
        <v>7</v>
      </c>
      <c r="I37" s="32"/>
      <c r="J37" s="97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SUM(P34:P36)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SUM(W34:W36)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SUM(AD34:AD36)</f>
        <v>0</v>
      </c>
    </row>
    <row r="38" spans="2:34" x14ac:dyDescent="0.25">
      <c r="B38" s="88" t="s">
        <v>2</v>
      </c>
      <c r="C38" s="89" t="s">
        <v>3</v>
      </c>
      <c r="D38" s="89" t="s">
        <v>27</v>
      </c>
      <c r="E38" s="89" t="s">
        <v>28</v>
      </c>
      <c r="F38" s="90"/>
      <c r="G38" s="5"/>
      <c r="H38" s="38"/>
      <c r="I38" s="39"/>
      <c r="J38" s="98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111"/>
      <c r="C39" s="112"/>
      <c r="D39" s="113"/>
      <c r="E39" s="91">
        <f>SUM(AD7)</f>
        <v>0</v>
      </c>
      <c r="F39" s="37"/>
      <c r="G39" s="5"/>
      <c r="H39" s="38"/>
      <c r="I39" s="39"/>
      <c r="J39" s="98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5"/>
      <c r="C40" s="44"/>
      <c r="D40" s="45"/>
      <c r="E40" s="91">
        <f>SUM(AD17)</f>
        <v>0</v>
      </c>
      <c r="F40" s="37"/>
      <c r="G40" s="5"/>
      <c r="H40" s="38"/>
      <c r="I40" s="39"/>
      <c r="J40" s="98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5"/>
      <c r="C41" s="44"/>
      <c r="D41" s="45"/>
      <c r="E41" s="91">
        <f>SUM(AD27)</f>
        <v>0</v>
      </c>
      <c r="F41" s="37"/>
      <c r="G41" s="5"/>
      <c r="H41" s="38"/>
      <c r="I41" s="39"/>
      <c r="J41" s="98"/>
    </row>
    <row r="42" spans="2:34" x14ac:dyDescent="0.25">
      <c r="B42" s="35"/>
      <c r="C42" s="44"/>
      <c r="D42" s="45"/>
      <c r="E42" s="91">
        <f>SUM(AD37)</f>
        <v>0</v>
      </c>
      <c r="F42" s="37"/>
      <c r="G42" s="5"/>
      <c r="H42" s="38"/>
      <c r="I42" s="39"/>
      <c r="J42" s="99"/>
    </row>
    <row r="43" spans="2:34" x14ac:dyDescent="0.25">
      <c r="B43" s="94" t="s">
        <v>6</v>
      </c>
      <c r="C43" s="37"/>
      <c r="D43" s="37"/>
      <c r="E43" s="92">
        <f>SUM(E39:E42)</f>
        <v>0</v>
      </c>
      <c r="F43" s="37"/>
      <c r="G43" s="5"/>
      <c r="H43" s="102" t="s">
        <v>40</v>
      </c>
      <c r="I43" s="105">
        <f>SUM(I38:I42)</f>
        <v>0</v>
      </c>
      <c r="J43" s="100">
        <f>IF(F47&lt;I43,0,F47-I43)</f>
        <v>0</v>
      </c>
    </row>
    <row r="44" spans="2:34" x14ac:dyDescent="0.25">
      <c r="B44" s="80"/>
      <c r="C44" s="39"/>
      <c r="D44" s="37"/>
      <c r="E44" s="37"/>
      <c r="F44" s="5"/>
      <c r="G44" s="5"/>
      <c r="H44" s="5"/>
      <c r="I44" s="5"/>
      <c r="J44" s="34"/>
    </row>
    <row r="45" spans="2:34" x14ac:dyDescent="0.25">
      <c r="B45" s="80"/>
      <c r="C45" s="39"/>
      <c r="D45" s="37"/>
      <c r="E45" s="37"/>
      <c r="F45" s="90" t="s">
        <v>74</v>
      </c>
      <c r="G45" s="37"/>
      <c r="H45" s="5"/>
      <c r="I45" s="57"/>
      <c r="J45" s="100">
        <f>IF(I45="",J43,J43*I45)</f>
        <v>0</v>
      </c>
    </row>
    <row r="46" spans="2:34" x14ac:dyDescent="0.25">
      <c r="B46" s="80"/>
      <c r="C46" s="39"/>
      <c r="D46" s="5"/>
      <c r="E46" s="90" t="s">
        <v>43</v>
      </c>
      <c r="F46" s="37"/>
      <c r="G46" s="5"/>
      <c r="H46" s="5"/>
      <c r="I46" s="5"/>
      <c r="J46" s="34"/>
    </row>
    <row r="47" spans="2:34" x14ac:dyDescent="0.25">
      <c r="B47" s="80"/>
      <c r="C47" s="39"/>
      <c r="D47" s="89" t="s">
        <v>28</v>
      </c>
      <c r="E47" s="90" t="s">
        <v>44</v>
      </c>
      <c r="F47" s="11">
        <f>SUM(E43+D48)</f>
        <v>0</v>
      </c>
      <c r="G47" s="5"/>
      <c r="H47" s="5"/>
      <c r="I47" s="104"/>
      <c r="J47" s="34"/>
    </row>
    <row r="48" spans="2:34" ht="15.75" thickBot="1" x14ac:dyDescent="0.3">
      <c r="B48" s="81"/>
      <c r="C48" s="58"/>
      <c r="D48" s="95">
        <f>SUM(C44:C48)</f>
        <v>0</v>
      </c>
      <c r="E48" s="93"/>
      <c r="F48" s="93"/>
      <c r="G48" s="93"/>
      <c r="H48" s="103" t="s">
        <v>75</v>
      </c>
      <c r="I48" s="93"/>
      <c r="J48" s="101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4"/>
      <c r="C49" s="115"/>
      <c r="D49" s="116"/>
      <c r="E49" s="115"/>
      <c r="F49" s="115"/>
      <c r="G49" s="115"/>
      <c r="H49" s="115"/>
      <c r="I49" s="116"/>
      <c r="J49" s="117"/>
    </row>
    <row r="50" spans="2:10" x14ac:dyDescent="0.25">
      <c r="B50" s="118"/>
      <c r="C50" s="116"/>
      <c r="D50" s="116"/>
      <c r="E50" s="116"/>
      <c r="F50" s="116"/>
      <c r="G50" s="116"/>
      <c r="H50" s="116"/>
      <c r="I50" s="116"/>
      <c r="J50" s="119"/>
    </row>
    <row r="51" spans="2:10" ht="15.75" thickBot="1" x14ac:dyDescent="0.3">
      <c r="B51" s="120"/>
      <c r="C51" s="121"/>
      <c r="D51" s="121"/>
      <c r="E51" s="121"/>
      <c r="F51" s="121"/>
      <c r="G51" s="121"/>
      <c r="H51" s="121"/>
      <c r="I51" s="121"/>
      <c r="J51" s="122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MY85FyJegWAav/xCyZI55E++BQJUoE/yRO2A2jCdqTToKxoB5KQ/civ+H8knDMdAvKDvgU83vdngAS2OglCrEQ==" saltValue="tM5AjskBU33HCyEg7CEqDQ==" spinCount="100000" sheet="1" objects="1" scenarios="1"/>
  <mergeCells count="16">
    <mergeCell ref="B49:J49"/>
    <mergeCell ref="B50:J50"/>
    <mergeCell ref="B51:J51"/>
    <mergeCell ref="B19:J19"/>
    <mergeCell ref="B20:J20"/>
    <mergeCell ref="B21:J21"/>
    <mergeCell ref="B34:J34"/>
    <mergeCell ref="B35:J35"/>
    <mergeCell ref="B36:J36"/>
    <mergeCell ref="B6:J6"/>
    <mergeCell ref="F1:G1"/>
    <mergeCell ref="H1:J1"/>
    <mergeCell ref="B3:J3"/>
    <mergeCell ref="B4:J4"/>
    <mergeCell ref="B5:J5"/>
    <mergeCell ref="I2:J2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0244BC-A9B4-4895-8EFA-182595FAF0EB}">
          <x14:formula1>
            <xm:f>'Kalkyl 7-9 beräkning'!$AA$3:$AA$15</xm:f>
          </x14:formula1>
          <xm:sqref>H23:H27 H38:H43 H8:H13</xm:sqref>
        </x14:dataValidation>
        <x14:dataValidation type="list" allowBlank="1" showInputMessage="1" showErrorMessage="1" xr:uid="{7322A6A3-FB98-47B2-BED8-BCF95BA63A0D}">
          <x14:formula1>
            <xm:f>'Kalkyl 7-9 beräkning'!$W$2:$W$6</xm:f>
          </x14:formula1>
          <xm:sqref>B14:B17 B29:B32 B44:B47 B18 B33 B48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DDE1-C812-4FF1-8C57-28CCD0D0BEC8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6" width="7.85546875" customWidth="1"/>
    <col min="7" max="7" width="6.85546875" customWidth="1"/>
    <col min="8" max="8" width="16.5703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84" t="s">
        <v>0</v>
      </c>
      <c r="C1" s="5"/>
      <c r="D1" s="5"/>
      <c r="E1" s="85"/>
      <c r="F1" s="129" t="s">
        <v>84</v>
      </c>
      <c r="G1" s="129"/>
      <c r="H1" s="126"/>
      <c r="I1" s="127"/>
      <c r="J1" s="128"/>
      <c r="K1" s="27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5" t="s">
        <v>8</v>
      </c>
      <c r="C2" s="5"/>
      <c r="D2" s="5"/>
      <c r="E2" s="5"/>
      <c r="F2" s="5"/>
      <c r="G2" s="5"/>
      <c r="H2" s="30" t="s">
        <v>9</v>
      </c>
      <c r="I2" s="133">
        <f ca="1">TODAY()</f>
        <v>45645</v>
      </c>
      <c r="J2" s="134"/>
      <c r="K2" s="1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30"/>
      <c r="C3" s="131"/>
      <c r="D3" s="131"/>
      <c r="E3" s="131"/>
      <c r="F3" s="131"/>
      <c r="G3" s="131"/>
      <c r="H3" s="131"/>
      <c r="I3" s="131"/>
      <c r="J3" s="13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8"/>
      <c r="C4" s="116"/>
      <c r="D4" s="116"/>
      <c r="E4" s="116"/>
      <c r="F4" s="116"/>
      <c r="G4" s="116"/>
      <c r="H4" s="116"/>
      <c r="I4" s="116"/>
      <c r="J4" s="119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8"/>
      <c r="C5" s="116"/>
      <c r="D5" s="116"/>
      <c r="E5" s="116"/>
      <c r="F5" s="116"/>
      <c r="G5" s="116"/>
      <c r="H5" s="116"/>
      <c r="I5" s="116"/>
      <c r="J5" s="119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8"/>
      <c r="C6" s="116"/>
      <c r="D6" s="116"/>
      <c r="E6" s="116"/>
      <c r="F6" s="116"/>
      <c r="G6" s="116"/>
      <c r="H6" s="116"/>
      <c r="I6" s="116"/>
      <c r="J6" s="119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6" t="s">
        <v>24</v>
      </c>
      <c r="C7" s="32"/>
      <c r="D7" s="87" t="str">
        <f>IF(B9="","",YEAR(B9))</f>
        <v/>
      </c>
      <c r="E7" s="32" t="str">
        <f>IF(AF32=29,"skottår","")</f>
        <v/>
      </c>
      <c r="F7" s="32"/>
      <c r="G7" s="32"/>
      <c r="H7" s="96" t="s">
        <v>7</v>
      </c>
      <c r="I7" s="32"/>
      <c r="J7" s="97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SUM(P4:P6)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SUM(W4:W6)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SUM(AD4:AD6)</f>
        <v>0</v>
      </c>
      <c r="AG7" s="5"/>
      <c r="AH7" s="5"/>
      <c r="AJ7" s="6" t="s">
        <v>26</v>
      </c>
      <c r="AK7" s="7"/>
    </row>
    <row r="8" spans="2:37" x14ac:dyDescent="0.25">
      <c r="B8" s="88" t="s">
        <v>2</v>
      </c>
      <c r="C8" s="89" t="s">
        <v>3</v>
      </c>
      <c r="D8" s="89" t="s">
        <v>27</v>
      </c>
      <c r="E8" s="89" t="s">
        <v>28</v>
      </c>
      <c r="F8" s="90"/>
      <c r="G8" s="5"/>
      <c r="H8" s="38"/>
      <c r="I8" s="39"/>
      <c r="J8" s="98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5"/>
      <c r="C9" s="44"/>
      <c r="D9" s="45"/>
      <c r="E9" s="91">
        <f>SUM(P7)</f>
        <v>0</v>
      </c>
      <c r="F9" s="37"/>
      <c r="G9" s="5"/>
      <c r="H9" s="38"/>
      <c r="I9" s="39"/>
      <c r="J9" s="98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5"/>
      <c r="C10" s="44"/>
      <c r="D10" s="45"/>
      <c r="E10" s="91">
        <f>SUM(P17)</f>
        <v>0</v>
      </c>
      <c r="F10" s="37"/>
      <c r="G10" s="5"/>
      <c r="H10" s="38"/>
      <c r="I10" s="39"/>
      <c r="J10" s="98"/>
      <c r="K10" s="28" t="s">
        <v>33</v>
      </c>
      <c r="L10" s="25">
        <f>SUM(L8/M6)</f>
        <v>0</v>
      </c>
      <c r="M10" s="42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5"/>
      <c r="C11" s="44"/>
      <c r="D11" s="45"/>
      <c r="E11" s="91">
        <f>SUM(P27)</f>
        <v>0</v>
      </c>
      <c r="F11" s="37"/>
      <c r="G11" s="5"/>
      <c r="H11" s="38"/>
      <c r="I11" s="39"/>
      <c r="J11" s="98"/>
      <c r="AJ11" s="6" t="s">
        <v>35</v>
      </c>
      <c r="AK11" s="7"/>
    </row>
    <row r="12" spans="2:37" x14ac:dyDescent="0.25">
      <c r="B12" s="35"/>
      <c r="C12" s="44"/>
      <c r="D12" s="45"/>
      <c r="E12" s="91">
        <f>SUM(P37)</f>
        <v>0</v>
      </c>
      <c r="F12" s="37"/>
      <c r="G12" s="5"/>
      <c r="H12" s="38"/>
      <c r="I12" s="39"/>
      <c r="J12" s="99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94" t="s">
        <v>6</v>
      </c>
      <c r="C13" s="37"/>
      <c r="D13" s="37"/>
      <c r="E13" s="92">
        <f>SUM(E9:E12)</f>
        <v>0</v>
      </c>
      <c r="F13" s="37"/>
      <c r="G13" s="5"/>
      <c r="H13" s="102" t="s">
        <v>40</v>
      </c>
      <c r="I13" s="105">
        <f>SUM(I8:I12)</f>
        <v>0</v>
      </c>
      <c r="J13" s="100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80"/>
      <c r="C14" s="39"/>
      <c r="D14" s="37"/>
      <c r="E14" s="37"/>
      <c r="F14" s="5"/>
      <c r="G14" s="5"/>
      <c r="H14" s="5"/>
      <c r="I14" s="5"/>
      <c r="J14" s="34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80"/>
      <c r="C15" s="39"/>
      <c r="D15" s="37"/>
      <c r="E15" s="37"/>
      <c r="F15" s="90" t="s">
        <v>81</v>
      </c>
      <c r="G15" s="37"/>
      <c r="H15" s="5"/>
      <c r="I15" s="57"/>
      <c r="J15" s="100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80"/>
      <c r="C16" s="39"/>
      <c r="D16" s="5"/>
      <c r="E16" s="90" t="s">
        <v>43</v>
      </c>
      <c r="F16" s="37"/>
      <c r="G16" s="5"/>
      <c r="H16" s="5"/>
      <c r="I16" s="5"/>
      <c r="J16" s="34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80"/>
      <c r="C17" s="39"/>
      <c r="D17" s="89" t="s">
        <v>28</v>
      </c>
      <c r="E17" s="90" t="s">
        <v>44</v>
      </c>
      <c r="F17" s="11">
        <f>SUM(E13+D18)</f>
        <v>0</v>
      </c>
      <c r="G17" s="5"/>
      <c r="H17" s="5"/>
      <c r="I17" s="104"/>
      <c r="J17" s="34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SUM(P14:P16)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SUM(W14:W16)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SUM(AD14:AD16)</f>
        <v>0</v>
      </c>
      <c r="AE17" s="1"/>
      <c r="AF17" s="1"/>
      <c r="AG17" s="2" t="s">
        <v>45</v>
      </c>
      <c r="AH17" s="2" t="s">
        <v>45</v>
      </c>
      <c r="AI17" s="1"/>
      <c r="AM17" s="59"/>
    </row>
    <row r="18" spans="2:39" ht="15.75" thickBot="1" x14ac:dyDescent="0.3">
      <c r="B18" s="81"/>
      <c r="C18" s="58"/>
      <c r="D18" s="95">
        <f>SUM(C14:C18)</f>
        <v>0</v>
      </c>
      <c r="E18" s="93"/>
      <c r="F18" s="93"/>
      <c r="G18" s="93"/>
      <c r="H18" s="103" t="s">
        <v>75</v>
      </c>
      <c r="I18" s="93"/>
      <c r="J18" s="101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9"/>
    </row>
    <row r="19" spans="2:39" x14ac:dyDescent="0.25">
      <c r="B19" s="118"/>
      <c r="C19" s="116"/>
      <c r="D19" s="116"/>
      <c r="E19" s="116"/>
      <c r="F19" s="116"/>
      <c r="G19" s="116"/>
      <c r="H19" s="116"/>
      <c r="I19" s="116"/>
      <c r="J19" s="119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8"/>
      <c r="C20" s="116"/>
      <c r="D20" s="116"/>
      <c r="E20" s="116"/>
      <c r="F20" s="116"/>
      <c r="G20" s="116"/>
      <c r="H20" s="116"/>
      <c r="I20" s="116"/>
      <c r="J20" s="119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23"/>
      <c r="C21" s="124"/>
      <c r="D21" s="124"/>
      <c r="E21" s="124"/>
      <c r="F21" s="124"/>
      <c r="G21" s="124"/>
      <c r="H21" s="124"/>
      <c r="I21" s="124"/>
      <c r="J21" s="125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6" t="s">
        <v>24</v>
      </c>
      <c r="C22" s="32"/>
      <c r="D22" s="87" t="str">
        <f>IF(B24="","",YEAR(B24))</f>
        <v/>
      </c>
      <c r="E22" s="32" t="str">
        <f>IF(AF33=29,"skottår","")</f>
        <v/>
      </c>
      <c r="F22" s="32"/>
      <c r="G22" s="32"/>
      <c r="H22" s="96" t="s">
        <v>7</v>
      </c>
      <c r="I22" s="32"/>
      <c r="J22" s="106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8" t="s">
        <v>2</v>
      </c>
      <c r="C23" s="89" t="s">
        <v>3</v>
      </c>
      <c r="D23" s="89" t="s">
        <v>27</v>
      </c>
      <c r="E23" s="89" t="s">
        <v>28</v>
      </c>
      <c r="F23" s="90"/>
      <c r="G23" s="37"/>
      <c r="H23" s="38"/>
      <c r="I23" s="39"/>
      <c r="J23" s="108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5"/>
      <c r="C24" s="44"/>
      <c r="D24" s="45"/>
      <c r="E24" s="91">
        <f>SUM(W7)</f>
        <v>0</v>
      </c>
      <c r="F24" s="37"/>
      <c r="G24" s="37"/>
      <c r="H24" s="38"/>
      <c r="I24" s="39"/>
      <c r="J24" s="108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5"/>
      <c r="C25" s="44"/>
      <c r="D25" s="45"/>
      <c r="E25" s="91">
        <f>SUM(W17)</f>
        <v>0</v>
      </c>
      <c r="F25" s="37"/>
      <c r="G25" s="37"/>
      <c r="H25" s="38"/>
      <c r="I25" s="39"/>
      <c r="J25" s="108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5"/>
      <c r="C26" s="44"/>
      <c r="D26" s="45"/>
      <c r="E26" s="91">
        <f>SUM(W27)</f>
        <v>0</v>
      </c>
      <c r="F26" s="37"/>
      <c r="G26" s="37"/>
      <c r="H26" s="38"/>
      <c r="I26" s="39"/>
      <c r="J26" s="108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5"/>
      <c r="C27" s="44"/>
      <c r="D27" s="45"/>
      <c r="E27" s="91">
        <f>SUM(W37)</f>
        <v>0</v>
      </c>
      <c r="F27" s="37"/>
      <c r="G27" s="37"/>
      <c r="H27" s="38"/>
      <c r="I27" s="39"/>
      <c r="J27" s="109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SUM(P24:P26)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SUM(W24:W26)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SUM(AD24:AD26)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94" t="s">
        <v>6</v>
      </c>
      <c r="C28" s="37"/>
      <c r="D28" s="37"/>
      <c r="E28" s="92">
        <f>SUM(E24:E27)</f>
        <v>0</v>
      </c>
      <c r="F28" s="37"/>
      <c r="G28" s="37"/>
      <c r="H28" s="102" t="s">
        <v>40</v>
      </c>
      <c r="I28" s="11">
        <f>SUM(I23:I27)</f>
        <v>0</v>
      </c>
      <c r="J28" s="100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2"/>
      <c r="C29" s="39"/>
      <c r="D29" s="37"/>
      <c r="E29" s="37"/>
      <c r="F29" s="37"/>
      <c r="G29" s="37"/>
      <c r="H29" s="37"/>
      <c r="I29" s="37"/>
      <c r="J29" s="36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2"/>
      <c r="C30" s="39"/>
      <c r="D30" s="37"/>
      <c r="E30" s="37"/>
      <c r="F30" s="37"/>
      <c r="G30" s="90" t="s">
        <v>63</v>
      </c>
      <c r="H30" s="37"/>
      <c r="I30" s="31"/>
      <c r="J30" s="100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2"/>
      <c r="C31" s="39"/>
      <c r="D31" s="37"/>
      <c r="E31" s="90" t="s">
        <v>43</v>
      </c>
      <c r="F31" s="37"/>
      <c r="G31" s="37"/>
      <c r="H31" s="37"/>
      <c r="I31" s="37"/>
      <c r="J31" s="36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2"/>
      <c r="C32" s="39"/>
      <c r="D32" s="89" t="s">
        <v>66</v>
      </c>
      <c r="E32" s="90" t="s">
        <v>44</v>
      </c>
      <c r="F32" s="11">
        <f>SUM(E28+D33)</f>
        <v>0</v>
      </c>
      <c r="G32" s="37"/>
      <c r="H32" s="37"/>
      <c r="I32" s="104"/>
      <c r="J32" s="36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83"/>
      <c r="C33" s="40"/>
      <c r="D33" s="92">
        <f>SUM(C29:C33)</f>
        <v>0</v>
      </c>
      <c r="E33" s="41"/>
      <c r="F33" s="41"/>
      <c r="G33" s="107"/>
      <c r="H33" s="103" t="s">
        <v>75</v>
      </c>
      <c r="I33" s="110"/>
      <c r="J33" s="101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8"/>
      <c r="C34" s="116"/>
      <c r="D34" s="116"/>
      <c r="E34" s="116"/>
      <c r="F34" s="116"/>
      <c r="G34" s="116"/>
      <c r="H34" s="116"/>
      <c r="I34" s="116"/>
      <c r="J34" s="119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8"/>
      <c r="C35" s="116"/>
      <c r="D35" s="116"/>
      <c r="E35" s="116"/>
      <c r="F35" s="116"/>
      <c r="G35" s="116"/>
      <c r="H35" s="116"/>
      <c r="I35" s="116"/>
      <c r="J35" s="119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20"/>
      <c r="C36" s="121"/>
      <c r="D36" s="121"/>
      <c r="E36" s="121"/>
      <c r="F36" s="121"/>
      <c r="G36" s="121"/>
      <c r="H36" s="121"/>
      <c r="I36" s="121"/>
      <c r="J36" s="122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6" t="s">
        <v>24</v>
      </c>
      <c r="C37" s="32"/>
      <c r="D37" s="87" t="str">
        <f>IF(B39="","",YEAR(B39))</f>
        <v/>
      </c>
      <c r="E37" s="32" t="str">
        <f>IF(AF34=29,"skottår","")</f>
        <v/>
      </c>
      <c r="F37" s="32"/>
      <c r="G37" s="32"/>
      <c r="H37" s="96" t="s">
        <v>7</v>
      </c>
      <c r="I37" s="32"/>
      <c r="J37" s="97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SUM(P34:P36)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SUM(W34:W36)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SUM(AD34:AD36)</f>
        <v>0</v>
      </c>
    </row>
    <row r="38" spans="2:34" x14ac:dyDescent="0.25">
      <c r="B38" s="88" t="s">
        <v>2</v>
      </c>
      <c r="C38" s="89" t="s">
        <v>3</v>
      </c>
      <c r="D38" s="89" t="s">
        <v>27</v>
      </c>
      <c r="E38" s="89" t="s">
        <v>28</v>
      </c>
      <c r="F38" s="90"/>
      <c r="G38" s="5"/>
      <c r="H38" s="38"/>
      <c r="I38" s="39"/>
      <c r="J38" s="98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5"/>
      <c r="C39" s="44"/>
      <c r="D39" s="45"/>
      <c r="E39" s="91">
        <f>SUM(AD7)</f>
        <v>0</v>
      </c>
      <c r="F39" s="37"/>
      <c r="G39" s="5"/>
      <c r="H39" s="38"/>
      <c r="I39" s="39"/>
      <c r="J39" s="98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5"/>
      <c r="C40" s="44"/>
      <c r="D40" s="45"/>
      <c r="E40" s="91">
        <f>SUM(AD17)</f>
        <v>0</v>
      </c>
      <c r="F40" s="37"/>
      <c r="G40" s="5"/>
      <c r="H40" s="38"/>
      <c r="I40" s="39"/>
      <c r="J40" s="98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5"/>
      <c r="C41" s="44"/>
      <c r="D41" s="45"/>
      <c r="E41" s="91">
        <f>SUM(AD27)</f>
        <v>0</v>
      </c>
      <c r="F41" s="37"/>
      <c r="G41" s="5"/>
      <c r="H41" s="38"/>
      <c r="I41" s="39"/>
      <c r="J41" s="98"/>
    </row>
    <row r="42" spans="2:34" x14ac:dyDescent="0.25">
      <c r="B42" s="35"/>
      <c r="C42" s="44"/>
      <c r="D42" s="45"/>
      <c r="E42" s="91">
        <f>SUM(AD37)</f>
        <v>0</v>
      </c>
      <c r="F42" s="37"/>
      <c r="G42" s="5"/>
      <c r="H42" s="38"/>
      <c r="I42" s="39"/>
      <c r="J42" s="99"/>
    </row>
    <row r="43" spans="2:34" x14ac:dyDescent="0.25">
      <c r="B43" s="94" t="s">
        <v>6</v>
      </c>
      <c r="C43" s="37"/>
      <c r="D43" s="37"/>
      <c r="E43" s="92">
        <f>SUM(E39:E42)</f>
        <v>0</v>
      </c>
      <c r="F43" s="37"/>
      <c r="G43" s="5"/>
      <c r="H43" s="102" t="s">
        <v>40</v>
      </c>
      <c r="I43" s="105">
        <f>SUM(I38:I42)</f>
        <v>0</v>
      </c>
      <c r="J43" s="100">
        <f>IF(F47&lt;I43,0,F47-I43)</f>
        <v>0</v>
      </c>
    </row>
    <row r="44" spans="2:34" x14ac:dyDescent="0.25">
      <c r="B44" s="80"/>
      <c r="C44" s="39"/>
      <c r="D44" s="37"/>
      <c r="E44" s="37"/>
      <c r="F44" s="5"/>
      <c r="G44" s="5"/>
      <c r="H44" s="5"/>
      <c r="I44" s="5"/>
      <c r="J44" s="34"/>
    </row>
    <row r="45" spans="2:34" x14ac:dyDescent="0.25">
      <c r="B45" s="80"/>
      <c r="C45" s="39"/>
      <c r="D45" s="37"/>
      <c r="E45" s="37"/>
      <c r="F45" s="90" t="s">
        <v>82</v>
      </c>
      <c r="G45" s="37"/>
      <c r="H45" s="5"/>
      <c r="I45" s="57"/>
      <c r="J45" s="100">
        <f>IF(I45="",J43,J43*I45)</f>
        <v>0</v>
      </c>
    </row>
    <row r="46" spans="2:34" x14ac:dyDescent="0.25">
      <c r="B46" s="80"/>
      <c r="C46" s="39"/>
      <c r="D46" s="5"/>
      <c r="E46" s="90" t="s">
        <v>43</v>
      </c>
      <c r="F46" s="37"/>
      <c r="G46" s="5"/>
      <c r="H46" s="5"/>
      <c r="I46" s="5"/>
      <c r="J46" s="34"/>
    </row>
    <row r="47" spans="2:34" x14ac:dyDescent="0.25">
      <c r="B47" s="80"/>
      <c r="C47" s="39"/>
      <c r="D47" s="89" t="s">
        <v>28</v>
      </c>
      <c r="E47" s="90" t="s">
        <v>44</v>
      </c>
      <c r="F47" s="11">
        <f>SUM(E43+D48)</f>
        <v>0</v>
      </c>
      <c r="G47" s="5"/>
      <c r="H47" s="5"/>
      <c r="I47" s="104"/>
      <c r="J47" s="34"/>
    </row>
    <row r="48" spans="2:34" ht="15.75" thickBot="1" x14ac:dyDescent="0.3">
      <c r="B48" s="81"/>
      <c r="C48" s="58"/>
      <c r="D48" s="95">
        <f>SUM(C44:C48)</f>
        <v>0</v>
      </c>
      <c r="E48" s="93"/>
      <c r="F48" s="93"/>
      <c r="G48" s="93"/>
      <c r="H48" s="103" t="s">
        <v>75</v>
      </c>
      <c r="I48" s="93"/>
      <c r="J48" s="101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4"/>
      <c r="C49" s="115"/>
      <c r="D49" s="116"/>
      <c r="E49" s="115"/>
      <c r="F49" s="115"/>
      <c r="G49" s="115"/>
      <c r="H49" s="115"/>
      <c r="I49" s="116"/>
      <c r="J49" s="117"/>
    </row>
    <row r="50" spans="2:10" x14ac:dyDescent="0.25">
      <c r="B50" s="118"/>
      <c r="C50" s="116"/>
      <c r="D50" s="116"/>
      <c r="E50" s="116"/>
      <c r="F50" s="116"/>
      <c r="G50" s="116"/>
      <c r="H50" s="116"/>
      <c r="I50" s="116"/>
      <c r="J50" s="119"/>
    </row>
    <row r="51" spans="2:10" ht="15.75" thickBot="1" x14ac:dyDescent="0.3">
      <c r="B51" s="120"/>
      <c r="C51" s="121"/>
      <c r="D51" s="121"/>
      <c r="E51" s="121"/>
      <c r="F51" s="121"/>
      <c r="G51" s="121"/>
      <c r="H51" s="121"/>
      <c r="I51" s="121"/>
      <c r="J51" s="122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ocHCGNOZtmryj4pDFB7zUNrFA8hvfTI8K16TahvSHRuKVq+lEoRYGkzxjVnuU1ETd0pQ83N+VKZhTqMmDGBBQw==" saltValue="/1Awg5b1D6itSl13bQsFEQ==" spinCount="100000" sheet="1" objects="1" scenarios="1"/>
  <mergeCells count="16">
    <mergeCell ref="B49:J49"/>
    <mergeCell ref="B50:J50"/>
    <mergeCell ref="B51:J51"/>
    <mergeCell ref="B19:J19"/>
    <mergeCell ref="B20:J20"/>
    <mergeCell ref="B21:J21"/>
    <mergeCell ref="B34:J34"/>
    <mergeCell ref="B35:J35"/>
    <mergeCell ref="B36:J36"/>
    <mergeCell ref="B6:J6"/>
    <mergeCell ref="F1:G1"/>
    <mergeCell ref="H1:J1"/>
    <mergeCell ref="B3:J3"/>
    <mergeCell ref="B4:J4"/>
    <mergeCell ref="B5:J5"/>
    <mergeCell ref="I2:J2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201B68-F4D0-408A-815B-CDE287BD64AE}">
          <x14:formula1>
            <xm:f>'Kalkyl 10-12 beräkning'!$Z$3:$Z$15</xm:f>
          </x14:formula1>
          <xm:sqref>H23:H27 H8:H13 H38:H43</xm:sqref>
        </x14:dataValidation>
        <x14:dataValidation type="list" allowBlank="1" showInputMessage="1" showErrorMessage="1" xr:uid="{B51805F5-9BE6-49A0-8996-CB5C025AF27B}">
          <x14:formula1>
            <xm:f>'Kalkyl 10-12 beräkning'!$V$2:$V$6</xm:f>
          </x14:formula1>
          <xm:sqref>B14:B17 B29:B32 B44:B47 B18 B33 B48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2487-074B-47B8-A339-7843BE63CF7A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7" width="7.85546875" customWidth="1"/>
    <col min="8" max="8" width="17.42578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84" t="s">
        <v>0</v>
      </c>
      <c r="C1" s="5"/>
      <c r="D1" s="5"/>
      <c r="E1" s="85"/>
      <c r="F1" s="129" t="s">
        <v>83</v>
      </c>
      <c r="G1" s="129"/>
      <c r="H1" s="126"/>
      <c r="I1" s="127"/>
      <c r="J1" s="128"/>
      <c r="K1" s="27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5" t="s">
        <v>8</v>
      </c>
      <c r="C2" s="5"/>
      <c r="D2" s="5"/>
      <c r="E2" s="5"/>
      <c r="F2" s="5"/>
      <c r="G2" s="5"/>
      <c r="H2" s="30" t="s">
        <v>9</v>
      </c>
      <c r="I2" s="133">
        <f ca="1">TODAY()</f>
        <v>45645</v>
      </c>
      <c r="J2" s="134"/>
      <c r="K2" s="1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30"/>
      <c r="C3" s="131"/>
      <c r="D3" s="131"/>
      <c r="E3" s="131"/>
      <c r="F3" s="131"/>
      <c r="G3" s="131"/>
      <c r="H3" s="131"/>
      <c r="I3" s="131"/>
      <c r="J3" s="13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8"/>
      <c r="C4" s="116"/>
      <c r="D4" s="116"/>
      <c r="E4" s="116"/>
      <c r="F4" s="116"/>
      <c r="G4" s="116"/>
      <c r="H4" s="116"/>
      <c r="I4" s="116"/>
      <c r="J4" s="119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8"/>
      <c r="C5" s="116"/>
      <c r="D5" s="116"/>
      <c r="E5" s="116"/>
      <c r="F5" s="116"/>
      <c r="G5" s="116"/>
      <c r="H5" s="116"/>
      <c r="I5" s="116"/>
      <c r="J5" s="119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8"/>
      <c r="C6" s="116"/>
      <c r="D6" s="116"/>
      <c r="E6" s="116"/>
      <c r="F6" s="116"/>
      <c r="G6" s="116"/>
      <c r="H6" s="116"/>
      <c r="I6" s="116"/>
      <c r="J6" s="119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6" t="s">
        <v>24</v>
      </c>
      <c r="C7" s="32"/>
      <c r="D7" s="87" t="str">
        <f>IF(B9="","",YEAR(B9))</f>
        <v/>
      </c>
      <c r="E7" s="32" t="str">
        <f>IF(AF32=29,"skottår","")</f>
        <v/>
      </c>
      <c r="F7" s="32"/>
      <c r="G7" s="32"/>
      <c r="H7" s="96" t="s">
        <v>7</v>
      </c>
      <c r="I7" s="32"/>
      <c r="J7" s="97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SUM(P4:P6)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SUM(W4:W6)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SUM(AD4:AD6)</f>
        <v>0</v>
      </c>
      <c r="AG7" s="5"/>
      <c r="AH7" s="5"/>
      <c r="AJ7" s="6" t="s">
        <v>26</v>
      </c>
      <c r="AK7" s="7"/>
    </row>
    <row r="8" spans="2:37" x14ac:dyDescent="0.25">
      <c r="B8" s="88" t="s">
        <v>2</v>
      </c>
      <c r="C8" s="89" t="s">
        <v>3</v>
      </c>
      <c r="D8" s="89" t="s">
        <v>27</v>
      </c>
      <c r="E8" s="89" t="s">
        <v>28</v>
      </c>
      <c r="F8" s="90"/>
      <c r="G8" s="5"/>
      <c r="H8" s="38"/>
      <c r="I8" s="39"/>
      <c r="J8" s="98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5"/>
      <c r="C9" s="44"/>
      <c r="D9" s="45"/>
      <c r="E9" s="91">
        <f>SUM(P7)</f>
        <v>0</v>
      </c>
      <c r="F9" s="37"/>
      <c r="G9" s="5"/>
      <c r="H9" s="38"/>
      <c r="I9" s="39"/>
      <c r="J9" s="98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5"/>
      <c r="C10" s="44"/>
      <c r="D10" s="45"/>
      <c r="E10" s="91">
        <f>SUM(P17)</f>
        <v>0</v>
      </c>
      <c r="F10" s="37"/>
      <c r="G10" s="5"/>
      <c r="H10" s="38"/>
      <c r="I10" s="39"/>
      <c r="J10" s="98"/>
      <c r="K10" s="28" t="s">
        <v>33</v>
      </c>
      <c r="L10" s="25">
        <f>SUM(L8/M6)</f>
        <v>0</v>
      </c>
      <c r="M10" s="42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5"/>
      <c r="C11" s="44"/>
      <c r="D11" s="45"/>
      <c r="E11" s="91">
        <f>SUM(P27)</f>
        <v>0</v>
      </c>
      <c r="F11" s="37"/>
      <c r="G11" s="5"/>
      <c r="H11" s="38"/>
      <c r="I11" s="39"/>
      <c r="J11" s="98"/>
      <c r="AJ11" s="6" t="s">
        <v>35</v>
      </c>
      <c r="AK11" s="7"/>
    </row>
    <row r="12" spans="2:37" x14ac:dyDescent="0.25">
      <c r="B12" s="35"/>
      <c r="C12" s="44"/>
      <c r="D12" s="45"/>
      <c r="E12" s="91">
        <f>SUM(P37)</f>
        <v>0</v>
      </c>
      <c r="F12" s="37"/>
      <c r="G12" s="5"/>
      <c r="H12" s="38"/>
      <c r="I12" s="39"/>
      <c r="J12" s="99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94" t="s">
        <v>6</v>
      </c>
      <c r="C13" s="37"/>
      <c r="D13" s="37"/>
      <c r="E13" s="92">
        <f>SUM(E9:E12)</f>
        <v>0</v>
      </c>
      <c r="F13" s="37"/>
      <c r="G13" s="5"/>
      <c r="H13" s="102" t="s">
        <v>40</v>
      </c>
      <c r="I13" s="105">
        <f>SUM(I8:I12)</f>
        <v>0</v>
      </c>
      <c r="J13" s="100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80"/>
      <c r="C14" s="39"/>
      <c r="D14" s="37"/>
      <c r="E14" s="37"/>
      <c r="F14" s="5"/>
      <c r="G14" s="5"/>
      <c r="H14" s="5"/>
      <c r="I14" s="5"/>
      <c r="J14" s="34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80"/>
      <c r="C15" s="39"/>
      <c r="D15" s="37"/>
      <c r="E15" s="37"/>
      <c r="F15" s="90" t="s">
        <v>74</v>
      </c>
      <c r="G15" s="37"/>
      <c r="H15" s="5"/>
      <c r="I15" s="57"/>
      <c r="J15" s="100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80"/>
      <c r="C16" s="39"/>
      <c r="D16" s="5"/>
      <c r="E16" s="90" t="s">
        <v>43</v>
      </c>
      <c r="F16" s="37"/>
      <c r="G16" s="5"/>
      <c r="H16" s="5"/>
      <c r="I16" s="5"/>
      <c r="J16" s="34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80"/>
      <c r="C17" s="39"/>
      <c r="D17" s="89" t="s">
        <v>28</v>
      </c>
      <c r="E17" s="90" t="s">
        <v>44</v>
      </c>
      <c r="F17" s="11">
        <f>SUM(E13+D18)</f>
        <v>0</v>
      </c>
      <c r="G17" s="5"/>
      <c r="H17" s="5"/>
      <c r="I17" s="104"/>
      <c r="J17" s="34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SUM(P14:P16)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SUM(W14:W16)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SUM(AD14:AD16)</f>
        <v>0</v>
      </c>
      <c r="AE17" s="1"/>
      <c r="AF17" s="1"/>
      <c r="AG17" s="2" t="s">
        <v>45</v>
      </c>
      <c r="AH17" s="2" t="s">
        <v>45</v>
      </c>
      <c r="AI17" s="1"/>
      <c r="AM17" s="59"/>
    </row>
    <row r="18" spans="2:39" ht="15.75" thickBot="1" x14ac:dyDescent="0.3">
      <c r="B18" s="81"/>
      <c r="C18" s="58"/>
      <c r="D18" s="95">
        <f>SUM(C14:C18)</f>
        <v>0</v>
      </c>
      <c r="E18" s="93"/>
      <c r="F18" s="93"/>
      <c r="G18" s="93"/>
      <c r="H18" s="103" t="s">
        <v>75</v>
      </c>
      <c r="I18" s="93"/>
      <c r="J18" s="101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9"/>
    </row>
    <row r="19" spans="2:39" x14ac:dyDescent="0.25">
      <c r="B19" s="118"/>
      <c r="C19" s="116"/>
      <c r="D19" s="116"/>
      <c r="E19" s="116"/>
      <c r="F19" s="116"/>
      <c r="G19" s="116"/>
      <c r="H19" s="116"/>
      <c r="I19" s="116"/>
      <c r="J19" s="119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8"/>
      <c r="C20" s="116"/>
      <c r="D20" s="116"/>
      <c r="E20" s="116"/>
      <c r="F20" s="116"/>
      <c r="G20" s="116"/>
      <c r="H20" s="116"/>
      <c r="I20" s="116"/>
      <c r="J20" s="119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23"/>
      <c r="C21" s="124"/>
      <c r="D21" s="124"/>
      <c r="E21" s="124"/>
      <c r="F21" s="124"/>
      <c r="G21" s="124"/>
      <c r="H21" s="124"/>
      <c r="I21" s="124"/>
      <c r="J21" s="125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6" t="s">
        <v>24</v>
      </c>
      <c r="C22" s="32"/>
      <c r="D22" s="87" t="str">
        <f>IF(B24="","",YEAR(B24))</f>
        <v/>
      </c>
      <c r="E22" s="32" t="str">
        <f>IF(AF33=29,"skottår","")</f>
        <v/>
      </c>
      <c r="F22" s="32"/>
      <c r="G22" s="32"/>
      <c r="H22" s="96" t="s">
        <v>7</v>
      </c>
      <c r="I22" s="32"/>
      <c r="J22" s="106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8" t="s">
        <v>2</v>
      </c>
      <c r="C23" s="89" t="s">
        <v>3</v>
      </c>
      <c r="D23" s="89" t="s">
        <v>27</v>
      </c>
      <c r="E23" s="89" t="s">
        <v>28</v>
      </c>
      <c r="F23" s="90"/>
      <c r="G23" s="37"/>
      <c r="H23" s="38"/>
      <c r="I23" s="39"/>
      <c r="J23" s="108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5"/>
      <c r="C24" s="44"/>
      <c r="D24" s="45"/>
      <c r="E24" s="91">
        <f>SUM(W7)</f>
        <v>0</v>
      </c>
      <c r="F24" s="37"/>
      <c r="G24" s="37"/>
      <c r="H24" s="38"/>
      <c r="I24" s="39"/>
      <c r="J24" s="108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5"/>
      <c r="C25" s="44"/>
      <c r="D25" s="45"/>
      <c r="E25" s="91">
        <f>SUM(W17)</f>
        <v>0</v>
      </c>
      <c r="F25" s="37"/>
      <c r="G25" s="37"/>
      <c r="H25" s="38"/>
      <c r="I25" s="39"/>
      <c r="J25" s="108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5"/>
      <c r="C26" s="44"/>
      <c r="D26" s="45"/>
      <c r="E26" s="91">
        <f>SUM(W27)</f>
        <v>0</v>
      </c>
      <c r="F26" s="37"/>
      <c r="G26" s="37"/>
      <c r="H26" s="38"/>
      <c r="I26" s="39"/>
      <c r="J26" s="108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5"/>
      <c r="C27" s="44"/>
      <c r="D27" s="45"/>
      <c r="E27" s="91">
        <f>SUM(W37)</f>
        <v>0</v>
      </c>
      <c r="F27" s="37"/>
      <c r="G27" s="37"/>
      <c r="H27" s="38"/>
      <c r="I27" s="39"/>
      <c r="J27" s="109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SUM(P24:P26)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SUM(W24:W26)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SUM(AD24:AD26)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94" t="s">
        <v>6</v>
      </c>
      <c r="C28" s="37"/>
      <c r="D28" s="37"/>
      <c r="E28" s="92">
        <f>SUM(E24:E27)</f>
        <v>0</v>
      </c>
      <c r="F28" s="37"/>
      <c r="G28" s="37"/>
      <c r="H28" s="102" t="s">
        <v>40</v>
      </c>
      <c r="I28" s="11">
        <f>SUM(I23:I27)</f>
        <v>0</v>
      </c>
      <c r="J28" s="100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2"/>
      <c r="C29" s="39"/>
      <c r="D29" s="37"/>
      <c r="E29" s="37"/>
      <c r="F29" s="37"/>
      <c r="G29" s="37"/>
      <c r="H29" s="37"/>
      <c r="I29" s="37"/>
      <c r="J29" s="36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2"/>
      <c r="C30" s="39"/>
      <c r="D30" s="37"/>
      <c r="E30" s="37"/>
      <c r="F30" s="37"/>
      <c r="G30" s="90" t="s">
        <v>63</v>
      </c>
      <c r="H30" s="37"/>
      <c r="I30" s="31"/>
      <c r="J30" s="100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2"/>
      <c r="C31" s="39"/>
      <c r="D31" s="37"/>
      <c r="E31" s="90" t="s">
        <v>43</v>
      </c>
      <c r="F31" s="37"/>
      <c r="G31" s="37"/>
      <c r="H31" s="37"/>
      <c r="I31" s="37"/>
      <c r="J31" s="36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2"/>
      <c r="C32" s="39"/>
      <c r="D32" s="89" t="s">
        <v>66</v>
      </c>
      <c r="E32" s="90" t="s">
        <v>44</v>
      </c>
      <c r="F32" s="11">
        <f>SUM(E28+D33)</f>
        <v>0</v>
      </c>
      <c r="G32" s="37"/>
      <c r="H32" s="37"/>
      <c r="I32" s="104"/>
      <c r="J32" s="36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83"/>
      <c r="C33" s="40"/>
      <c r="D33" s="92">
        <f>SUM(C29:C33)</f>
        <v>0</v>
      </c>
      <c r="E33" s="41"/>
      <c r="F33" s="41"/>
      <c r="G33" s="107"/>
      <c r="H33" s="103" t="s">
        <v>75</v>
      </c>
      <c r="I33" s="110"/>
      <c r="J33" s="101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8"/>
      <c r="C34" s="116"/>
      <c r="D34" s="116"/>
      <c r="E34" s="116"/>
      <c r="F34" s="116"/>
      <c r="G34" s="116"/>
      <c r="H34" s="116"/>
      <c r="I34" s="116"/>
      <c r="J34" s="119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8"/>
      <c r="C35" s="116"/>
      <c r="D35" s="116"/>
      <c r="E35" s="116"/>
      <c r="F35" s="116"/>
      <c r="G35" s="116"/>
      <c r="H35" s="116"/>
      <c r="I35" s="116"/>
      <c r="J35" s="119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20"/>
      <c r="C36" s="121"/>
      <c r="D36" s="121"/>
      <c r="E36" s="121"/>
      <c r="F36" s="121"/>
      <c r="G36" s="121"/>
      <c r="H36" s="121"/>
      <c r="I36" s="121"/>
      <c r="J36" s="122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6" t="s">
        <v>24</v>
      </c>
      <c r="C37" s="32"/>
      <c r="D37" s="87" t="str">
        <f>IF(B39="","",YEAR(B39))</f>
        <v/>
      </c>
      <c r="E37" s="32" t="str">
        <f>IF(AF34=29,"skottår","")</f>
        <v/>
      </c>
      <c r="F37" s="32"/>
      <c r="G37" s="32"/>
      <c r="H37" s="96" t="s">
        <v>7</v>
      </c>
      <c r="I37" s="32"/>
      <c r="J37" s="97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SUM(P34:P36)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SUM(W34:W36)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SUM(AD34:AD36)</f>
        <v>0</v>
      </c>
    </row>
    <row r="38" spans="2:34" x14ac:dyDescent="0.25">
      <c r="B38" s="88" t="s">
        <v>2</v>
      </c>
      <c r="C38" s="89" t="s">
        <v>3</v>
      </c>
      <c r="D38" s="89" t="s">
        <v>27</v>
      </c>
      <c r="E38" s="89" t="s">
        <v>28</v>
      </c>
      <c r="F38" s="90"/>
      <c r="G38" s="5"/>
      <c r="H38" s="38"/>
      <c r="I38" s="39"/>
      <c r="J38" s="98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5"/>
      <c r="C39" s="44"/>
      <c r="D39" s="45"/>
      <c r="E39" s="91">
        <f>SUM(AD7)</f>
        <v>0</v>
      </c>
      <c r="F39" s="37"/>
      <c r="G39" s="5"/>
      <c r="H39" s="38"/>
      <c r="I39" s="39"/>
      <c r="J39" s="98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5"/>
      <c r="C40" s="44"/>
      <c r="D40" s="45"/>
      <c r="E40" s="91">
        <f>SUM(AD17)</f>
        <v>0</v>
      </c>
      <c r="F40" s="37"/>
      <c r="G40" s="5"/>
      <c r="H40" s="38"/>
      <c r="I40" s="39"/>
      <c r="J40" s="98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5"/>
      <c r="C41" s="44"/>
      <c r="D41" s="45"/>
      <c r="E41" s="91">
        <f>SUM(AD27)</f>
        <v>0</v>
      </c>
      <c r="F41" s="37"/>
      <c r="G41" s="5"/>
      <c r="H41" s="38"/>
      <c r="I41" s="39"/>
      <c r="J41" s="98"/>
    </row>
    <row r="42" spans="2:34" x14ac:dyDescent="0.25">
      <c r="B42" s="35"/>
      <c r="C42" s="44"/>
      <c r="D42" s="45"/>
      <c r="E42" s="91">
        <f>SUM(AD37)</f>
        <v>0</v>
      </c>
      <c r="F42" s="37"/>
      <c r="G42" s="5"/>
      <c r="H42" s="38"/>
      <c r="I42" s="39"/>
      <c r="J42" s="99"/>
    </row>
    <row r="43" spans="2:34" x14ac:dyDescent="0.25">
      <c r="B43" s="94" t="s">
        <v>6</v>
      </c>
      <c r="C43" s="37"/>
      <c r="D43" s="37"/>
      <c r="E43" s="92">
        <f>SUM(E39:E42)</f>
        <v>0</v>
      </c>
      <c r="F43" s="37"/>
      <c r="G43" s="5"/>
      <c r="H43" s="102" t="s">
        <v>40</v>
      </c>
      <c r="I43" s="105">
        <f>SUM(I38:I42)</f>
        <v>0</v>
      </c>
      <c r="J43" s="100">
        <f>IF(F47&lt;I43,0,F47-I43)</f>
        <v>0</v>
      </c>
    </row>
    <row r="44" spans="2:34" x14ac:dyDescent="0.25">
      <c r="B44" s="80"/>
      <c r="C44" s="39"/>
      <c r="D44" s="37"/>
      <c r="E44" s="37"/>
      <c r="F44" s="5"/>
      <c r="G44" s="5"/>
      <c r="H44" s="5"/>
      <c r="I44" s="5"/>
      <c r="J44" s="34"/>
    </row>
    <row r="45" spans="2:34" x14ac:dyDescent="0.25">
      <c r="B45" s="80"/>
      <c r="C45" s="39"/>
      <c r="D45" s="37"/>
      <c r="E45" s="37"/>
      <c r="F45" s="90" t="s">
        <v>74</v>
      </c>
      <c r="G45" s="37"/>
      <c r="H45" s="5"/>
      <c r="I45" s="57"/>
      <c r="J45" s="100">
        <f>IF(I45="",J43,J43*I45)</f>
        <v>0</v>
      </c>
    </row>
    <row r="46" spans="2:34" x14ac:dyDescent="0.25">
      <c r="B46" s="80"/>
      <c r="C46" s="39"/>
      <c r="D46" s="5"/>
      <c r="E46" s="90" t="s">
        <v>43</v>
      </c>
      <c r="F46" s="37"/>
      <c r="G46" s="5"/>
      <c r="H46" s="5"/>
      <c r="I46" s="5"/>
      <c r="J46" s="34"/>
    </row>
    <row r="47" spans="2:34" x14ac:dyDescent="0.25">
      <c r="B47" s="80"/>
      <c r="C47" s="39"/>
      <c r="D47" s="89" t="s">
        <v>28</v>
      </c>
      <c r="E47" s="90" t="s">
        <v>44</v>
      </c>
      <c r="F47" s="11">
        <f>SUM(E43+D48)</f>
        <v>0</v>
      </c>
      <c r="G47" s="5"/>
      <c r="H47" s="5"/>
      <c r="I47" s="104"/>
      <c r="J47" s="34"/>
    </row>
    <row r="48" spans="2:34" ht="15.75" thickBot="1" x14ac:dyDescent="0.3">
      <c r="B48" s="81"/>
      <c r="C48" s="58"/>
      <c r="D48" s="95">
        <f>SUM(C44:C48)</f>
        <v>0</v>
      </c>
      <c r="E48" s="93"/>
      <c r="F48" s="93"/>
      <c r="G48" s="93"/>
      <c r="H48" s="103" t="s">
        <v>75</v>
      </c>
      <c r="I48" s="93"/>
      <c r="J48" s="101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4"/>
      <c r="C49" s="115"/>
      <c r="D49" s="116"/>
      <c r="E49" s="115"/>
      <c r="F49" s="115"/>
      <c r="G49" s="115"/>
      <c r="H49" s="115"/>
      <c r="I49" s="116"/>
      <c r="J49" s="117"/>
    </row>
    <row r="50" spans="2:10" x14ac:dyDescent="0.25">
      <c r="B50" s="118"/>
      <c r="C50" s="116"/>
      <c r="D50" s="116"/>
      <c r="E50" s="116"/>
      <c r="F50" s="116"/>
      <c r="G50" s="116"/>
      <c r="H50" s="116"/>
      <c r="I50" s="116"/>
      <c r="J50" s="119"/>
    </row>
    <row r="51" spans="2:10" ht="15.75" thickBot="1" x14ac:dyDescent="0.3">
      <c r="B51" s="120"/>
      <c r="C51" s="121"/>
      <c r="D51" s="121"/>
      <c r="E51" s="121"/>
      <c r="F51" s="121"/>
      <c r="G51" s="121"/>
      <c r="H51" s="121"/>
      <c r="I51" s="121"/>
      <c r="J51" s="122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rT2JuuIccA3zmXUkLLfvYmg/l4ZM6NxRkbDtARnvKmHXKIbFRX6gBc9vW59mHnRlRRl9uTUSSY3hL3C4vh4BLQ==" saltValue="7/yhFVNWzThkd5HHMBCQOQ==" spinCount="100000" sheet="1" objects="1" scenarios="1"/>
  <mergeCells count="16">
    <mergeCell ref="B49:J49"/>
    <mergeCell ref="B50:J50"/>
    <mergeCell ref="B51:J51"/>
    <mergeCell ref="B19:J19"/>
    <mergeCell ref="B20:J20"/>
    <mergeCell ref="B21:J21"/>
    <mergeCell ref="B34:J34"/>
    <mergeCell ref="B35:J35"/>
    <mergeCell ref="B36:J36"/>
    <mergeCell ref="B6:J6"/>
    <mergeCell ref="F1:G1"/>
    <mergeCell ref="H1:J1"/>
    <mergeCell ref="B3:J3"/>
    <mergeCell ref="B4:J4"/>
    <mergeCell ref="B5:J5"/>
    <mergeCell ref="I2:J2"/>
  </mergeCell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B07F5-23E9-4B32-8D0E-85973F155AB8}">
          <x14:formula1>
            <xm:f>'Kalkyl 13-15 beräkning'!$AA$3:$AA$15</xm:f>
          </x14:formula1>
          <xm:sqref>H23:H27 H8:H13 H38:H43</xm:sqref>
        </x14:dataValidation>
        <x14:dataValidation type="list" allowBlank="1" showInputMessage="1" showErrorMessage="1" xr:uid="{AB2E5A5E-3D7D-4398-95B5-F77DE0EF96D5}">
          <x14:formula1>
            <xm:f>'Kalkyl 13-15 beräkning'!$W$2:$W$6</xm:f>
          </x14:formula1>
          <xm:sqref>B14:B17 B29:B32 B44:B47 B18 B33 B48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62D2-13B2-4750-B5A0-F2F59E78969D}">
  <dimension ref="B1:AM55"/>
  <sheetViews>
    <sheetView view="pageLayout" zoomScaleNormal="100" workbookViewId="0">
      <selection activeCell="E1" sqref="E1"/>
    </sheetView>
  </sheetViews>
  <sheetFormatPr defaultRowHeight="15" x14ac:dyDescent="0.25"/>
  <cols>
    <col min="1" max="1" width="0.85546875" customWidth="1"/>
    <col min="2" max="2" width="13.42578125" customWidth="1"/>
    <col min="3" max="3" width="9.5703125" customWidth="1"/>
    <col min="4" max="4" width="9.42578125" customWidth="1"/>
    <col min="5" max="5" width="10.42578125" customWidth="1"/>
    <col min="6" max="7" width="7.85546875" customWidth="1"/>
    <col min="8" max="8" width="16.5703125" customWidth="1"/>
    <col min="9" max="9" width="6.85546875" customWidth="1"/>
    <col min="10" max="10" width="10.140625" customWidth="1"/>
    <col min="11" max="11" width="11.5703125" hidden="1" customWidth="1"/>
    <col min="12" max="12" width="9.42578125" hidden="1" customWidth="1"/>
    <col min="13" max="13" width="11.5703125" hidden="1" customWidth="1"/>
    <col min="14" max="16" width="8.85546875" hidden="1" customWidth="1"/>
    <col min="17" max="17" width="3.85546875" hidden="1" customWidth="1"/>
    <col min="18" max="18" width="10.42578125" hidden="1" customWidth="1"/>
    <col min="19" max="19" width="10.140625" hidden="1" customWidth="1"/>
    <col min="20" max="20" width="11.5703125" hidden="1" customWidth="1"/>
    <col min="21" max="23" width="8.85546875" hidden="1" customWidth="1"/>
    <col min="24" max="24" width="4.42578125" hidden="1" customWidth="1"/>
    <col min="25" max="25" width="11.42578125" hidden="1" customWidth="1"/>
    <col min="26" max="26" width="10.140625" hidden="1" customWidth="1"/>
    <col min="27" max="27" width="9.85546875" hidden="1" customWidth="1"/>
    <col min="28" max="38" width="8.85546875" hidden="1" customWidth="1"/>
    <col min="39" max="39" width="8.85546875" customWidth="1"/>
  </cols>
  <sheetData>
    <row r="1" spans="2:37" ht="21" x14ac:dyDescent="0.35">
      <c r="B1" s="84" t="s">
        <v>0</v>
      </c>
      <c r="C1" s="5"/>
      <c r="D1" s="5"/>
      <c r="E1" s="85"/>
      <c r="F1" s="129" t="s">
        <v>83</v>
      </c>
      <c r="G1" s="129"/>
      <c r="H1" s="126"/>
      <c r="I1" s="127"/>
      <c r="J1" s="128"/>
      <c r="K1" s="27" t="s">
        <v>1</v>
      </c>
      <c r="L1" s="16" t="s">
        <v>2</v>
      </c>
      <c r="M1" s="16" t="s">
        <v>3</v>
      </c>
      <c r="N1" s="12"/>
      <c r="O1" s="12"/>
      <c r="P1" s="13"/>
      <c r="R1" s="27" t="s">
        <v>4</v>
      </c>
      <c r="S1" s="16" t="s">
        <v>2</v>
      </c>
      <c r="T1" s="16" t="s">
        <v>3</v>
      </c>
      <c r="U1" s="12"/>
      <c r="V1" s="12"/>
      <c r="W1" s="13"/>
      <c r="Y1" s="27" t="s">
        <v>5</v>
      </c>
      <c r="Z1" s="16" t="s">
        <v>2</v>
      </c>
      <c r="AA1" s="16" t="s">
        <v>3</v>
      </c>
      <c r="AB1" s="12"/>
      <c r="AC1" s="12"/>
      <c r="AD1" s="13"/>
      <c r="AF1" t="s">
        <v>6</v>
      </c>
      <c r="AJ1" s="5" t="s">
        <v>7</v>
      </c>
      <c r="AK1" s="5"/>
    </row>
    <row r="2" spans="2:37" ht="15.75" thickBot="1" x14ac:dyDescent="0.3">
      <c r="B2" s="5" t="s">
        <v>8</v>
      </c>
      <c r="C2" s="5"/>
      <c r="D2" s="5"/>
      <c r="E2" s="5"/>
      <c r="F2" s="5"/>
      <c r="G2" s="5"/>
      <c r="H2" s="30" t="s">
        <v>9</v>
      </c>
      <c r="I2" s="133">
        <f ca="1">TODAY()</f>
        <v>45645</v>
      </c>
      <c r="J2" s="134"/>
      <c r="K2" s="17"/>
      <c r="L2" s="18">
        <f>SUM(B9)</f>
        <v>0</v>
      </c>
      <c r="M2" s="18">
        <f>SUM(C9)</f>
        <v>0</v>
      </c>
      <c r="P2" s="19"/>
      <c r="R2" s="17"/>
      <c r="S2" s="18">
        <f>SUM(B24)</f>
        <v>0</v>
      </c>
      <c r="T2" s="18">
        <f>SUM(C24)</f>
        <v>0</v>
      </c>
      <c r="W2" s="19"/>
      <c r="Y2" s="17"/>
      <c r="Z2" s="18">
        <f>SUM(B39)</f>
        <v>0</v>
      </c>
      <c r="AA2" s="18">
        <f>SUM(C39)</f>
        <v>0</v>
      </c>
      <c r="AD2" s="19"/>
      <c r="AF2" s="5" t="s">
        <v>10</v>
      </c>
      <c r="AG2" s="5"/>
      <c r="AH2" s="5"/>
      <c r="AJ2" s="3"/>
      <c r="AK2" s="4"/>
    </row>
    <row r="3" spans="2:37" x14ac:dyDescent="0.25">
      <c r="B3" s="130"/>
      <c r="C3" s="131"/>
      <c r="D3" s="131"/>
      <c r="E3" s="131"/>
      <c r="F3" s="131"/>
      <c r="G3" s="131"/>
      <c r="H3" s="131"/>
      <c r="I3" s="131"/>
      <c r="J3" s="132"/>
      <c r="K3" s="21" t="s">
        <v>11</v>
      </c>
      <c r="L3" s="21">
        <f>YEAR(L2)</f>
        <v>1900</v>
      </c>
      <c r="M3" s="21">
        <f>YEAR(M2)</f>
        <v>1900</v>
      </c>
      <c r="P3" s="19"/>
      <c r="R3" s="20" t="s">
        <v>11</v>
      </c>
      <c r="S3" s="21">
        <f>YEAR(S2)</f>
        <v>1900</v>
      </c>
      <c r="T3" s="21">
        <f>YEAR(T2)</f>
        <v>1900</v>
      </c>
      <c r="W3" s="19"/>
      <c r="Y3" s="20" t="s">
        <v>11</v>
      </c>
      <c r="Z3" s="21">
        <f>YEAR(Z2)</f>
        <v>1900</v>
      </c>
      <c r="AA3" s="21">
        <f>YEAR(AA2)</f>
        <v>1900</v>
      </c>
      <c r="AD3" s="19"/>
      <c r="AF3" s="5" t="s">
        <v>12</v>
      </c>
      <c r="AG3" s="5"/>
      <c r="AH3" s="5"/>
      <c r="AJ3" s="6" t="s">
        <v>13</v>
      </c>
      <c r="AK3" s="7"/>
    </row>
    <row r="4" spans="2:37" x14ac:dyDescent="0.25">
      <c r="B4" s="118"/>
      <c r="C4" s="116"/>
      <c r="D4" s="116"/>
      <c r="E4" s="116"/>
      <c r="F4" s="116"/>
      <c r="G4" s="116"/>
      <c r="H4" s="116"/>
      <c r="I4" s="116"/>
      <c r="J4" s="119"/>
      <c r="K4" s="21" t="s">
        <v>14</v>
      </c>
      <c r="L4" s="21">
        <f>MONTH(L2)</f>
        <v>1</v>
      </c>
      <c r="M4" s="21">
        <f>MONTH(M2)</f>
        <v>1</v>
      </c>
      <c r="N4" s="21" t="s">
        <v>15</v>
      </c>
      <c r="O4" s="21">
        <f>IF(AND(L5=1,L4=M4,M5=M6),1,IF(L4=M4,0,IF(AND(L7&gt;0,M7&gt;0),M4-L4-1,IF(AND(M7=0,L7=0),M4-L4+1,M4-L4))))</f>
        <v>0</v>
      </c>
      <c r="P4" s="22">
        <f>SUM(O4*L8)</f>
        <v>0</v>
      </c>
      <c r="R4" s="20" t="s">
        <v>14</v>
      </c>
      <c r="S4" s="21">
        <f>MONTH(S2)</f>
        <v>1</v>
      </c>
      <c r="T4" s="21">
        <f>MONTH(T2)</f>
        <v>1</v>
      </c>
      <c r="U4" s="21" t="s">
        <v>15</v>
      </c>
      <c r="V4" s="21">
        <f>IF(AND(S5=1,S4=T4,T5=T6),1,IF(S4=T4,0,IF(AND(S7&gt;0,T7&gt;0),T4-S4-1,IF(AND(T7=0,S7=0),T4-S4+1,T4-S4))))</f>
        <v>0</v>
      </c>
      <c r="W4" s="22">
        <f>SUM(V4*S8)</f>
        <v>0</v>
      </c>
      <c r="X4" s="10"/>
      <c r="Y4" s="20" t="s">
        <v>14</v>
      </c>
      <c r="Z4" s="21">
        <f>MONTH(Z2)</f>
        <v>1</v>
      </c>
      <c r="AA4" s="21">
        <f>MONTH(AA2)</f>
        <v>1</v>
      </c>
      <c r="AB4" s="21" t="s">
        <v>15</v>
      </c>
      <c r="AC4" s="21">
        <f>IF(AND(Z5=1,Z4=AA4,AA5=AA6),1,IF(Z4=AA4,0,IF(AND(Z7&gt;0,AA7&gt;0),AA4-Z4-1,IF(AND(AA7=0,Z7=0),AA4-Z4+1,AA4-Z4))))</f>
        <v>0</v>
      </c>
      <c r="AD4" s="22">
        <f>SUM(AC4*Z8)</f>
        <v>0</v>
      </c>
      <c r="AF4" s="5" t="s">
        <v>16</v>
      </c>
      <c r="AG4" s="5"/>
      <c r="AH4" s="5"/>
      <c r="AJ4" s="6" t="s">
        <v>17</v>
      </c>
      <c r="AK4" s="7"/>
    </row>
    <row r="5" spans="2:37" x14ac:dyDescent="0.25">
      <c r="B5" s="118"/>
      <c r="C5" s="116"/>
      <c r="D5" s="116"/>
      <c r="E5" s="116"/>
      <c r="F5" s="116"/>
      <c r="G5" s="116"/>
      <c r="H5" s="116"/>
      <c r="I5" s="116"/>
      <c r="J5" s="119"/>
      <c r="K5" s="21" t="s">
        <v>18</v>
      </c>
      <c r="L5" s="21">
        <f>DAY(L2)</f>
        <v>0</v>
      </c>
      <c r="M5" s="21">
        <f>DAY(M2)</f>
        <v>0</v>
      </c>
      <c r="N5" s="21" t="str">
        <f>LOOKUP(L4,AF19:AF30,AG19:AG30)</f>
        <v>jan</v>
      </c>
      <c r="O5" s="21">
        <f>IF(L7=L6,0,L7)</f>
        <v>0</v>
      </c>
      <c r="P5" s="22">
        <f>SUM(O5*L9)</f>
        <v>0</v>
      </c>
      <c r="R5" s="20" t="s">
        <v>18</v>
      </c>
      <c r="S5" s="21">
        <f>DAY(S2)</f>
        <v>0</v>
      </c>
      <c r="T5" s="21">
        <f>DAY(T2)</f>
        <v>0</v>
      </c>
      <c r="U5" s="21" t="str">
        <f>LOOKUP(S4,AF19:AF30,AG19:AG30)</f>
        <v>jan</v>
      </c>
      <c r="V5" s="21">
        <f>IF(S7=S6,0,S7)</f>
        <v>0</v>
      </c>
      <c r="W5" s="22">
        <f>SUM(V5*S9)</f>
        <v>0</v>
      </c>
      <c r="X5" s="10"/>
      <c r="Y5" s="20" t="s">
        <v>18</v>
      </c>
      <c r="Z5" s="21">
        <f>DAY(Z2)</f>
        <v>0</v>
      </c>
      <c r="AA5" s="21">
        <f>DAY(AA2)</f>
        <v>0</v>
      </c>
      <c r="AB5" s="21" t="str">
        <f>LOOKUP(Z4,AF19:AF30,AG19:AG30)</f>
        <v>jan</v>
      </c>
      <c r="AC5" s="21">
        <f>IF(Z7=Z6,0,Z7)</f>
        <v>0</v>
      </c>
      <c r="AD5" s="22">
        <f>SUM(AC5*Z9)</f>
        <v>0</v>
      </c>
      <c r="AF5" s="5" t="s">
        <v>19</v>
      </c>
      <c r="AG5" s="5"/>
      <c r="AH5" s="5"/>
      <c r="AJ5" s="6" t="s">
        <v>20</v>
      </c>
      <c r="AK5" s="7"/>
    </row>
    <row r="6" spans="2:37" ht="15.75" thickBot="1" x14ac:dyDescent="0.3">
      <c r="B6" s="118"/>
      <c r="C6" s="116"/>
      <c r="D6" s="116"/>
      <c r="E6" s="116"/>
      <c r="F6" s="116"/>
      <c r="G6" s="116"/>
      <c r="H6" s="116"/>
      <c r="I6" s="116"/>
      <c r="J6" s="119"/>
      <c r="K6" s="21" t="s">
        <v>21</v>
      </c>
      <c r="L6" s="21">
        <f>IF(L4=2,$AF$32,LOOKUP(L4,$AF$19:$AF$30,$AH$19:$AH$30))</f>
        <v>31</v>
      </c>
      <c r="M6" s="21">
        <f>IF(M4=2,$AF$32,LOOKUP(M4,$AF$19:$AF$30,$AH$19:$AH$30))</f>
        <v>31</v>
      </c>
      <c r="N6" s="21" t="str">
        <f>LOOKUP(M4,AF19:AF30,AG19:AG30)</f>
        <v>jan</v>
      </c>
      <c r="O6" s="21">
        <f>IF(AND(L5=1,L4=M4,M5=M6),0,IF(L4=M4,M5-L5+1,M7))</f>
        <v>1</v>
      </c>
      <c r="P6" s="22">
        <f>SUM(O6*L10)</f>
        <v>0</v>
      </c>
      <c r="R6" s="20" t="s">
        <v>21</v>
      </c>
      <c r="S6" s="21">
        <f>IF(S4=2,$AF$33,LOOKUP(S4,$AF$19:$AF$30,$AH$19:$AH$30))</f>
        <v>31</v>
      </c>
      <c r="T6" s="21">
        <f>IF(T4=2,$AF$33,LOOKUP(T4,$AF$19:$AF$30,$AH$19:$AH$30))</f>
        <v>31</v>
      </c>
      <c r="U6" s="21" t="str">
        <f>LOOKUP(T4,AF19:AF30,AG19:AG30)</f>
        <v>jan</v>
      </c>
      <c r="V6" s="21">
        <f>IF(AND(S5=1,S4=T4,T5=T6),0,IF(S4=T4,T5-S5+1,T7))</f>
        <v>1</v>
      </c>
      <c r="W6" s="22">
        <f>SUM(V6*S10)</f>
        <v>0</v>
      </c>
      <c r="X6" s="10"/>
      <c r="Y6" s="20" t="s">
        <v>21</v>
      </c>
      <c r="Z6" s="21">
        <f>IF(Z4=2,$AF$34,LOOKUP(Z4,$AF$19:$AF$30,$AH$19:$AH$30))</f>
        <v>31</v>
      </c>
      <c r="AA6" s="21">
        <f>IF(AA4=2,$AF$34,LOOKUP(AA4,$AF$19:$AF$30,$AH$19:$AH$30))</f>
        <v>31</v>
      </c>
      <c r="AB6" s="21" t="str">
        <f>LOOKUP(AA4,AF19:AF30,AG19:AG30)</f>
        <v>jan</v>
      </c>
      <c r="AC6" s="21">
        <f>IF(AND(Z5=1,Z4=AA4,AA5=AA6),0,IF(Z4=AA4,AA5-Z5+1,AA7))</f>
        <v>1</v>
      </c>
      <c r="AD6" s="22">
        <f>SUM(AC6*Z10)</f>
        <v>0</v>
      </c>
      <c r="AF6" s="5" t="s">
        <v>22</v>
      </c>
      <c r="AG6" s="5"/>
      <c r="AH6" s="5"/>
      <c r="AJ6" s="6" t="s">
        <v>23</v>
      </c>
      <c r="AK6" s="7"/>
    </row>
    <row r="7" spans="2:37" x14ac:dyDescent="0.25">
      <c r="B7" s="86" t="s">
        <v>24</v>
      </c>
      <c r="C7" s="32"/>
      <c r="D7" s="87" t="str">
        <f>IF(B9="","",YEAR(B9))</f>
        <v/>
      </c>
      <c r="E7" s="32" t="str">
        <f>IF(AF32=29,"skottår","")</f>
        <v/>
      </c>
      <c r="F7" s="32"/>
      <c r="G7" s="32"/>
      <c r="H7" s="96" t="s">
        <v>7</v>
      </c>
      <c r="I7" s="32"/>
      <c r="J7" s="97" t="s">
        <v>73</v>
      </c>
      <c r="K7" s="21" t="s">
        <v>25</v>
      </c>
      <c r="L7" s="21">
        <f>IF(L4=M4,0,IF(L5=1,0,L6-L5+1))</f>
        <v>0</v>
      </c>
      <c r="M7" s="23">
        <f>IF(M5-M6=0,0,IF(M6-M5,M5,0))</f>
        <v>0</v>
      </c>
      <c r="P7" s="22">
        <f>SUM(P4:P6)</f>
        <v>0</v>
      </c>
      <c r="R7" s="20" t="s">
        <v>25</v>
      </c>
      <c r="S7" s="21">
        <f>IF(S4=T4,0,IF(S5=1,0,S6-S5+1))</f>
        <v>0</v>
      </c>
      <c r="T7" s="23">
        <f>IF(T5-T6=0,0,IF(T6-T5,T5,0))</f>
        <v>0</v>
      </c>
      <c r="W7" s="22">
        <f>SUM(W4:W6)</f>
        <v>0</v>
      </c>
      <c r="X7" s="10"/>
      <c r="Y7" s="20" t="s">
        <v>25</v>
      </c>
      <c r="Z7" s="21">
        <f>IF(Z4=AA4,0,IF(Z5=1,0,Z6-Z5+1))</f>
        <v>0</v>
      </c>
      <c r="AA7" s="23">
        <f>IF(AA5-AA6=0,0,IF(AA6-AA5,AA5,0))</f>
        <v>0</v>
      </c>
      <c r="AD7" s="22">
        <f>SUM(AD4:AD6)</f>
        <v>0</v>
      </c>
      <c r="AG7" s="5"/>
      <c r="AH7" s="5"/>
      <c r="AJ7" s="6" t="s">
        <v>26</v>
      </c>
      <c r="AK7" s="7"/>
    </row>
    <row r="8" spans="2:37" x14ac:dyDescent="0.25">
      <c r="B8" s="88" t="s">
        <v>2</v>
      </c>
      <c r="C8" s="89" t="s">
        <v>3</v>
      </c>
      <c r="D8" s="89" t="s">
        <v>27</v>
      </c>
      <c r="E8" s="89" t="s">
        <v>28</v>
      </c>
      <c r="F8" s="90"/>
      <c r="G8" s="5"/>
      <c r="H8" s="38"/>
      <c r="I8" s="39"/>
      <c r="J8" s="98"/>
      <c r="K8" s="21" t="s">
        <v>29</v>
      </c>
      <c r="L8" s="10">
        <f>SUM(D9/12)</f>
        <v>0</v>
      </c>
      <c r="P8" s="19"/>
      <c r="R8" s="20" t="s">
        <v>29</v>
      </c>
      <c r="S8" s="10">
        <f>SUM(D24/12)</f>
        <v>0</v>
      </c>
      <c r="W8" s="19"/>
      <c r="Y8" s="20" t="s">
        <v>29</v>
      </c>
      <c r="Z8" s="10">
        <f>SUM(D39/12)</f>
        <v>0</v>
      </c>
      <c r="AD8" s="19"/>
      <c r="AJ8" s="6" t="s">
        <v>30</v>
      </c>
      <c r="AK8" s="7"/>
    </row>
    <row r="9" spans="2:37" x14ac:dyDescent="0.25">
      <c r="B9" s="35"/>
      <c r="C9" s="44"/>
      <c r="D9" s="45"/>
      <c r="E9" s="91">
        <f>SUM(P7)</f>
        <v>0</v>
      </c>
      <c r="F9" s="37"/>
      <c r="G9" s="5"/>
      <c r="H9" s="38"/>
      <c r="I9" s="39"/>
      <c r="J9" s="98"/>
      <c r="K9" s="21" t="s">
        <v>31</v>
      </c>
      <c r="L9" s="10">
        <f>SUM(L8/L6)</f>
        <v>0</v>
      </c>
      <c r="P9" s="19"/>
      <c r="R9" s="20" t="s">
        <v>31</v>
      </c>
      <c r="S9" s="10">
        <f>SUM(S8/S6)</f>
        <v>0</v>
      </c>
      <c r="W9" s="19"/>
      <c r="Y9" s="20" t="s">
        <v>31</v>
      </c>
      <c r="Z9" s="10">
        <f>SUM(Z8/Z6)</f>
        <v>0</v>
      </c>
      <c r="AD9" s="19"/>
      <c r="AJ9" s="6" t="s">
        <v>32</v>
      </c>
      <c r="AK9" s="7"/>
    </row>
    <row r="10" spans="2:37" x14ac:dyDescent="0.25">
      <c r="B10" s="35"/>
      <c r="C10" s="44"/>
      <c r="D10" s="45"/>
      <c r="E10" s="91">
        <f>SUM(P17)</f>
        <v>0</v>
      </c>
      <c r="F10" s="37"/>
      <c r="G10" s="5"/>
      <c r="H10" s="38"/>
      <c r="I10" s="39"/>
      <c r="J10" s="98"/>
      <c r="K10" s="28" t="s">
        <v>33</v>
      </c>
      <c r="L10" s="25">
        <f>SUM(L8/M6)</f>
        <v>0</v>
      </c>
      <c r="M10" s="42"/>
      <c r="N10" s="14"/>
      <c r="O10" s="14"/>
      <c r="P10" s="15"/>
      <c r="R10" s="24" t="s">
        <v>33</v>
      </c>
      <c r="S10" s="25">
        <f>SUM(S8/T6)</f>
        <v>0</v>
      </c>
      <c r="T10" s="14"/>
      <c r="U10" s="14"/>
      <c r="V10" s="14"/>
      <c r="W10" s="15"/>
      <c r="Y10" s="24" t="s">
        <v>33</v>
      </c>
      <c r="Z10" s="25">
        <f>SUM(Z8/AA6)</f>
        <v>0</v>
      </c>
      <c r="AA10" s="14"/>
      <c r="AB10" s="14"/>
      <c r="AC10" s="14"/>
      <c r="AD10" s="15"/>
      <c r="AJ10" s="6" t="s">
        <v>34</v>
      </c>
      <c r="AK10" s="7"/>
    </row>
    <row r="11" spans="2:37" x14ac:dyDescent="0.25">
      <c r="B11" s="35"/>
      <c r="C11" s="44"/>
      <c r="D11" s="45"/>
      <c r="E11" s="91">
        <f>SUM(P27)</f>
        <v>0</v>
      </c>
      <c r="F11" s="37"/>
      <c r="G11" s="5"/>
      <c r="H11" s="38"/>
      <c r="I11" s="39"/>
      <c r="J11" s="98"/>
      <c r="AJ11" s="6" t="s">
        <v>35</v>
      </c>
      <c r="AK11" s="7"/>
    </row>
    <row r="12" spans="2:37" x14ac:dyDescent="0.25">
      <c r="B12" s="35"/>
      <c r="C12" s="44"/>
      <c r="D12" s="45"/>
      <c r="E12" s="91">
        <f>SUM(P37)</f>
        <v>0</v>
      </c>
      <c r="F12" s="37"/>
      <c r="G12" s="5"/>
      <c r="H12" s="38"/>
      <c r="I12" s="39"/>
      <c r="J12" s="99"/>
      <c r="K12" s="29" t="s">
        <v>36</v>
      </c>
      <c r="L12" s="26">
        <f>SUM(B10)</f>
        <v>0</v>
      </c>
      <c r="M12" s="26">
        <f>SUM(C10)</f>
        <v>0</v>
      </c>
      <c r="N12" s="12"/>
      <c r="O12" s="12"/>
      <c r="P12" s="13"/>
      <c r="R12" s="27" t="s">
        <v>37</v>
      </c>
      <c r="S12" s="26">
        <f>SUM(B25)</f>
        <v>0</v>
      </c>
      <c r="T12" s="26">
        <f>SUM(C25)</f>
        <v>0</v>
      </c>
      <c r="U12" s="12"/>
      <c r="V12" s="12"/>
      <c r="W12" s="13"/>
      <c r="Y12" s="27" t="s">
        <v>38</v>
      </c>
      <c r="Z12" s="26">
        <f>SUM(B40)</f>
        <v>0</v>
      </c>
      <c r="AA12" s="26">
        <f>SUM(C40)</f>
        <v>0</v>
      </c>
      <c r="AB12" s="12"/>
      <c r="AC12" s="12"/>
      <c r="AD12" s="13"/>
      <c r="AJ12" s="6" t="s">
        <v>39</v>
      </c>
      <c r="AK12" s="7"/>
    </row>
    <row r="13" spans="2:37" x14ac:dyDescent="0.25">
      <c r="B13" s="94" t="s">
        <v>6</v>
      </c>
      <c r="C13" s="37"/>
      <c r="D13" s="37"/>
      <c r="E13" s="92">
        <f>SUM(E9:E12)</f>
        <v>0</v>
      </c>
      <c r="F13" s="37"/>
      <c r="G13" s="5"/>
      <c r="H13" s="102" t="s">
        <v>40</v>
      </c>
      <c r="I13" s="105">
        <f>SUM(I8:I12)</f>
        <v>0</v>
      </c>
      <c r="J13" s="100">
        <f>IF(F17&lt;I13,0,F17-I13)</f>
        <v>0</v>
      </c>
      <c r="K13" s="21" t="s">
        <v>11</v>
      </c>
      <c r="L13" s="21">
        <f>YEAR(L12)</f>
        <v>1900</v>
      </c>
      <c r="M13" s="21">
        <f>YEAR(M12)</f>
        <v>1900</v>
      </c>
      <c r="P13" s="19"/>
      <c r="R13" s="20" t="s">
        <v>11</v>
      </c>
      <c r="S13" s="21">
        <f>YEAR(S12)</f>
        <v>1900</v>
      </c>
      <c r="T13" s="21">
        <f>YEAR(T12)</f>
        <v>1900</v>
      </c>
      <c r="W13" s="19"/>
      <c r="Y13" s="20" t="s">
        <v>11</v>
      </c>
      <c r="Z13" s="21">
        <f>YEAR(Z12)</f>
        <v>1900</v>
      </c>
      <c r="AA13" s="21">
        <f>YEAR(AA12)</f>
        <v>1900</v>
      </c>
      <c r="AD13" s="19"/>
      <c r="AJ13" s="6" t="s">
        <v>41</v>
      </c>
      <c r="AK13" s="7"/>
    </row>
    <row r="14" spans="2:37" x14ac:dyDescent="0.25">
      <c r="B14" s="80"/>
      <c r="C14" s="39"/>
      <c r="D14" s="37"/>
      <c r="E14" s="37"/>
      <c r="F14" s="5"/>
      <c r="G14" s="5"/>
      <c r="H14" s="5"/>
      <c r="I14" s="5"/>
      <c r="J14" s="34"/>
      <c r="K14" s="21" t="s">
        <v>14</v>
      </c>
      <c r="L14" s="21">
        <f>MONTH(L12)</f>
        <v>1</v>
      </c>
      <c r="M14" s="21">
        <f>MONTH(M12)</f>
        <v>1</v>
      </c>
      <c r="N14" s="21" t="s">
        <v>15</v>
      </c>
      <c r="O14" s="21">
        <f>IF(AND(L15=1,L14=M14,M15=M16),1,IF(L14=M14,0,IF(AND(L17&gt;0,M17&gt;0),M14-L14-1,IF(AND(M17=0,L17=0),M14-L14+1,M14-L14))))</f>
        <v>0</v>
      </c>
      <c r="P14" s="22">
        <f>SUM(O14*L18)</f>
        <v>0</v>
      </c>
      <c r="R14" s="20" t="s">
        <v>14</v>
      </c>
      <c r="S14" s="21">
        <f>MONTH(S12)</f>
        <v>1</v>
      </c>
      <c r="T14" s="21">
        <f>MONTH(T12)</f>
        <v>1</v>
      </c>
      <c r="U14" s="21" t="s">
        <v>15</v>
      </c>
      <c r="V14" s="21">
        <f>IF(AND(S15=1,S14=T14,T15=T16),1,IF(S14=T14,0,IF(AND(S17&gt;0,T17&gt;0),T14-S14-1,IF(AND(T17=0,S17=0),T14-S14+1,T14-S14))))</f>
        <v>0</v>
      </c>
      <c r="W14" s="22">
        <f>SUM(V14*S18)</f>
        <v>0</v>
      </c>
      <c r="X14" s="10"/>
      <c r="Y14" s="20" t="s">
        <v>14</v>
      </c>
      <c r="Z14" s="21">
        <f>MONTH(Z12)</f>
        <v>1</v>
      </c>
      <c r="AA14" s="21">
        <f>MONTH(AA12)</f>
        <v>1</v>
      </c>
      <c r="AB14" s="21" t="s">
        <v>15</v>
      </c>
      <c r="AC14" s="21">
        <f>IF(AND(Z15=1,Z14=AA14,AA15=AA16),1,IF(Z14=AA14,0,IF(AND(Z17&gt;0,AA17&gt;0),AA14-Z14-1,IF(AND(AA17=0,Z17=0),AA14-Z14+1,AA14-Z14))))</f>
        <v>0</v>
      </c>
      <c r="AD14" s="22">
        <f>SUM(AC14*Z18)</f>
        <v>0</v>
      </c>
      <c r="AJ14" s="6" t="s">
        <v>42</v>
      </c>
      <c r="AK14" s="7"/>
    </row>
    <row r="15" spans="2:37" x14ac:dyDescent="0.25">
      <c r="B15" s="80"/>
      <c r="C15" s="39"/>
      <c r="D15" s="37"/>
      <c r="E15" s="37"/>
      <c r="F15" s="90" t="s">
        <v>74</v>
      </c>
      <c r="G15" s="37"/>
      <c r="H15" s="5"/>
      <c r="I15" s="57"/>
      <c r="J15" s="100">
        <f>IF(I15="",J13,J13*I15)</f>
        <v>0</v>
      </c>
      <c r="K15" s="21" t="s">
        <v>18</v>
      </c>
      <c r="L15" s="21">
        <f>DAY(L12)</f>
        <v>0</v>
      </c>
      <c r="M15" s="21">
        <f>DAY(M12)</f>
        <v>0</v>
      </c>
      <c r="N15" s="21" t="str">
        <f>LOOKUP(L14,AF19:AF30,AG19:AG30)</f>
        <v>jan</v>
      </c>
      <c r="O15" s="21">
        <f>IF(L17=L16,0,L17)</f>
        <v>0</v>
      </c>
      <c r="P15" s="22">
        <f>SUM(O15*L19)</f>
        <v>0</v>
      </c>
      <c r="R15" s="20" t="s">
        <v>18</v>
      </c>
      <c r="S15" s="21">
        <f>DAY(S12)</f>
        <v>0</v>
      </c>
      <c r="T15" s="21">
        <f>DAY(T12)</f>
        <v>0</v>
      </c>
      <c r="U15" s="21" t="str">
        <f>LOOKUP(S14,AF19:AF30,AG19:AG30)</f>
        <v>jan</v>
      </c>
      <c r="V15" s="21">
        <f>IF(S17=S16,0,S17)</f>
        <v>0</v>
      </c>
      <c r="W15" s="22">
        <f>SUM(V15*S19)</f>
        <v>0</v>
      </c>
      <c r="X15" s="10"/>
      <c r="Y15" s="20" t="s">
        <v>18</v>
      </c>
      <c r="Z15" s="21">
        <f>DAY(Z12)</f>
        <v>0</v>
      </c>
      <c r="AA15" s="21">
        <f>DAY(AA12)</f>
        <v>0</v>
      </c>
      <c r="AB15" s="21" t="str">
        <f>LOOKUP(Z14,AF19:AF30,AG19:AG30)</f>
        <v>jan</v>
      </c>
      <c r="AC15" s="21">
        <f>IF(Z17=Z16,0,Z17)</f>
        <v>0</v>
      </c>
      <c r="AD15" s="22">
        <f>SUM(AC15*Z19)</f>
        <v>0</v>
      </c>
      <c r="AJ15" s="6" t="s">
        <v>22</v>
      </c>
      <c r="AK15" s="7"/>
    </row>
    <row r="16" spans="2:37" x14ac:dyDescent="0.25">
      <c r="B16" s="80"/>
      <c r="C16" s="39"/>
      <c r="D16" s="5"/>
      <c r="E16" s="90" t="s">
        <v>43</v>
      </c>
      <c r="F16" s="37"/>
      <c r="G16" s="5"/>
      <c r="H16" s="5"/>
      <c r="I16" s="5"/>
      <c r="J16" s="34"/>
      <c r="K16" s="21" t="s">
        <v>21</v>
      </c>
      <c r="L16" s="21">
        <f>IF(L14=2,$AF$32,LOOKUP(L14,$AF$19:$AF$30,$AH$19:$AH$30))</f>
        <v>31</v>
      </c>
      <c r="M16" s="21">
        <f>IF(M14=2,$AF$32,LOOKUP(M14,$AF$19:$AF$30,$AH$19:$AH$30))</f>
        <v>31</v>
      </c>
      <c r="N16" s="21" t="str">
        <f>LOOKUP(M14,AF19:AF30,AG19:AG30)</f>
        <v>jan</v>
      </c>
      <c r="O16" s="21">
        <f>IF(AND(L15=1,L14=M14,M15=M16),0,IF(L14=M14,M15-L15+1,M17))</f>
        <v>1</v>
      </c>
      <c r="P16" s="22">
        <f>SUM(O16*L20)</f>
        <v>0</v>
      </c>
      <c r="R16" s="20" t="s">
        <v>21</v>
      </c>
      <c r="S16" s="21">
        <f>IF(S14=2,$AF$33,LOOKUP(S14,$AF$19:$AF$30,$AH$19:$AH$30))</f>
        <v>31</v>
      </c>
      <c r="T16" s="21">
        <f>IF(T14=2,$AF$33,LOOKUP(T14,$AF$19:$AF$30,$AH$19:$AH$30))</f>
        <v>31</v>
      </c>
      <c r="U16" s="21" t="str">
        <f>LOOKUP(T14,AF19:AF30,AG19:AG30)</f>
        <v>jan</v>
      </c>
      <c r="V16" s="21">
        <f>IF(AND(S15=1,S14=T14,T15=T16),0,IF(S14=T14,T15-S15+1,T17))</f>
        <v>1</v>
      </c>
      <c r="W16" s="22">
        <f>SUM(V16*S20)</f>
        <v>0</v>
      </c>
      <c r="X16" s="10"/>
      <c r="Y16" s="20" t="s">
        <v>21</v>
      </c>
      <c r="Z16" s="21">
        <f>IF(Z14=2,$AF$34,LOOKUP(Z14,$AF$19:$AF$30,$AH$19:$AH$30))</f>
        <v>31</v>
      </c>
      <c r="AA16" s="21">
        <f>IF(AA14=2,$AF$34,LOOKUP(AA14,$AF$19:$AF$30,$AH$19:$AH$30))</f>
        <v>31</v>
      </c>
      <c r="AB16" s="21" t="str">
        <f>LOOKUP(AA14,AF19:AF30,AG19:AG30)</f>
        <v>jan</v>
      </c>
      <c r="AC16" s="21">
        <f>IF(AND(Z15=1,Z14=AA14,AA15=AA16),0,IF(Z14=AA14,AA15-Z15+1,AA17))</f>
        <v>1</v>
      </c>
      <c r="AD16" s="22">
        <f>SUM(AC16*Z20)</f>
        <v>0</v>
      </c>
      <c r="AJ16" s="8"/>
      <c r="AK16" s="9"/>
    </row>
    <row r="17" spans="2:39" x14ac:dyDescent="0.25">
      <c r="B17" s="80"/>
      <c r="C17" s="39"/>
      <c r="D17" s="89" t="s">
        <v>28</v>
      </c>
      <c r="E17" s="90" t="s">
        <v>44</v>
      </c>
      <c r="F17" s="11">
        <f>SUM(E13+D18)</f>
        <v>0</v>
      </c>
      <c r="G17" s="5"/>
      <c r="H17" s="5"/>
      <c r="I17" s="104"/>
      <c r="J17" s="34"/>
      <c r="K17" s="21" t="s">
        <v>25</v>
      </c>
      <c r="L17" s="21">
        <f>IF(L14=M14,0,IF(L15=1,0,L16-L15+1))</f>
        <v>0</v>
      </c>
      <c r="M17" s="23">
        <f>IF(M15-M16=0,0,IF(M16-M15,M15,0))</f>
        <v>0</v>
      </c>
      <c r="P17" s="22">
        <f>SUM(P14:P16)</f>
        <v>0</v>
      </c>
      <c r="R17" s="20" t="s">
        <v>25</v>
      </c>
      <c r="S17" s="21">
        <f>IF(S14=T14,0,IF(S15=1,0,S16-S15+1))</f>
        <v>0</v>
      </c>
      <c r="T17" s="23">
        <f>IF(T15-T16=0,0,IF(T16-T15,T15,0))</f>
        <v>0</v>
      </c>
      <c r="W17" s="22">
        <f>SUM(W14:W16)</f>
        <v>0</v>
      </c>
      <c r="X17" s="10"/>
      <c r="Y17" s="20" t="s">
        <v>25</v>
      </c>
      <c r="Z17" s="21">
        <f>IF(Z14=AA14,0,IF(Z15=1,0,Z16-Z15+1))</f>
        <v>0</v>
      </c>
      <c r="AA17" s="23">
        <f>IF(AA15-AA16=0,0,IF(AA16-AA15,AA15,0))</f>
        <v>0</v>
      </c>
      <c r="AD17" s="22">
        <f>SUM(AD14:AD16)</f>
        <v>0</v>
      </c>
      <c r="AE17" s="1"/>
      <c r="AF17" s="1"/>
      <c r="AG17" s="2" t="s">
        <v>45</v>
      </c>
      <c r="AH17" s="2" t="s">
        <v>45</v>
      </c>
      <c r="AI17" s="1"/>
      <c r="AM17" s="59"/>
    </row>
    <row r="18" spans="2:39" ht="15.75" thickBot="1" x14ac:dyDescent="0.3">
      <c r="B18" s="81"/>
      <c r="C18" s="58"/>
      <c r="D18" s="95">
        <f>SUM(C14:C18)</f>
        <v>0</v>
      </c>
      <c r="E18" s="93"/>
      <c r="F18" s="93"/>
      <c r="G18" s="93"/>
      <c r="H18" s="103" t="s">
        <v>75</v>
      </c>
      <c r="I18" s="93"/>
      <c r="J18" s="101">
        <f>IF(OR(J15=0,J15&lt;0),0,IF(IF(I15="",(F17-I13),(F17-I13)*I15)-ROUNDDOWN(IF(I15="",(F17-I13),(F17-I13)*I15),-2)&gt;9.99,ROUNDUP(IF(I15="",(F17-I13),(F17-I13)*I15),-2),ROUNDDOWN(IF(I15="",(F17-I13),(F17-I13)*I15),-2)))</f>
        <v>0</v>
      </c>
      <c r="K18" s="21" t="s">
        <v>29</v>
      </c>
      <c r="L18" s="10">
        <f>SUM(D10/12)</f>
        <v>0</v>
      </c>
      <c r="P18" s="19"/>
      <c r="R18" s="20" t="s">
        <v>29</v>
      </c>
      <c r="S18" s="10">
        <f>SUM(D25/12)</f>
        <v>0</v>
      </c>
      <c r="W18" s="19"/>
      <c r="Y18" s="20" t="s">
        <v>29</v>
      </c>
      <c r="Z18" s="10">
        <f>SUM(D40/12)</f>
        <v>0</v>
      </c>
      <c r="AD18" s="19"/>
      <c r="AF18" s="1"/>
      <c r="AG18" s="1"/>
      <c r="AH18" s="1" t="s">
        <v>46</v>
      </c>
      <c r="AI18" s="2" t="s">
        <v>47</v>
      </c>
      <c r="AJ18" s="2" t="s">
        <v>48</v>
      </c>
      <c r="AM18" s="59"/>
    </row>
    <row r="19" spans="2:39" x14ac:dyDescent="0.25">
      <c r="B19" s="118"/>
      <c r="C19" s="116"/>
      <c r="D19" s="116"/>
      <c r="E19" s="116"/>
      <c r="F19" s="116"/>
      <c r="G19" s="116"/>
      <c r="H19" s="116"/>
      <c r="I19" s="116"/>
      <c r="J19" s="119"/>
      <c r="K19" s="21" t="s">
        <v>31</v>
      </c>
      <c r="L19" s="10">
        <f>SUM(L18/L16)</f>
        <v>0</v>
      </c>
      <c r="P19" s="19"/>
      <c r="R19" s="20" t="s">
        <v>31</v>
      </c>
      <c r="S19" s="10">
        <f>SUM(S18/S16)</f>
        <v>0</v>
      </c>
      <c r="W19" s="19"/>
      <c r="Y19" s="20" t="s">
        <v>31</v>
      </c>
      <c r="Z19" s="10">
        <f>SUM(Z18/Z16)</f>
        <v>0</v>
      </c>
      <c r="AD19" s="19"/>
      <c r="AE19">
        <v>19</v>
      </c>
      <c r="AF19" s="1">
        <v>1</v>
      </c>
      <c r="AG19" s="1" t="s">
        <v>49</v>
      </c>
      <c r="AH19" s="1">
        <v>31</v>
      </c>
      <c r="AI19" s="1">
        <v>31</v>
      </c>
      <c r="AJ19" s="1">
        <v>2004</v>
      </c>
    </row>
    <row r="20" spans="2:39" x14ac:dyDescent="0.25">
      <c r="B20" s="118"/>
      <c r="C20" s="116"/>
      <c r="D20" s="116"/>
      <c r="E20" s="116"/>
      <c r="F20" s="116"/>
      <c r="G20" s="116"/>
      <c r="H20" s="116"/>
      <c r="I20" s="116"/>
      <c r="J20" s="119"/>
      <c r="K20" s="28" t="s">
        <v>33</v>
      </c>
      <c r="L20" s="25">
        <f>SUM(L18/M16)</f>
        <v>0</v>
      </c>
      <c r="M20" s="14"/>
      <c r="N20" s="14"/>
      <c r="O20" s="14"/>
      <c r="P20" s="15"/>
      <c r="R20" s="24" t="s">
        <v>33</v>
      </c>
      <c r="S20" s="25">
        <f>SUM(S18/T16)</f>
        <v>0</v>
      </c>
      <c r="T20" s="14"/>
      <c r="U20" s="14"/>
      <c r="V20" s="14"/>
      <c r="W20" s="15"/>
      <c r="Y20" s="24" t="s">
        <v>33</v>
      </c>
      <c r="Z20" s="25">
        <f>SUM(Z18/AA16)</f>
        <v>0</v>
      </c>
      <c r="AA20" s="14"/>
      <c r="AB20" s="14"/>
      <c r="AC20" s="14"/>
      <c r="AD20" s="15"/>
      <c r="AE20">
        <v>20</v>
      </c>
      <c r="AF20" s="1">
        <v>2</v>
      </c>
      <c r="AG20" s="1" t="s">
        <v>50</v>
      </c>
      <c r="AH20" s="1">
        <v>28</v>
      </c>
      <c r="AI20" s="1">
        <v>29</v>
      </c>
      <c r="AJ20" s="1">
        <v>2008</v>
      </c>
    </row>
    <row r="21" spans="2:39" ht="15.75" thickBot="1" x14ac:dyDescent="0.3">
      <c r="B21" s="123"/>
      <c r="C21" s="124"/>
      <c r="D21" s="124"/>
      <c r="E21" s="124"/>
      <c r="F21" s="124"/>
      <c r="G21" s="124"/>
      <c r="H21" s="124"/>
      <c r="I21" s="124"/>
      <c r="J21" s="125"/>
      <c r="AE21">
        <v>21</v>
      </c>
      <c r="AF21" s="1">
        <v>3</v>
      </c>
      <c r="AG21" s="1" t="s">
        <v>51</v>
      </c>
      <c r="AH21" s="1">
        <v>31</v>
      </c>
      <c r="AI21" s="1">
        <v>31</v>
      </c>
      <c r="AJ21" s="1">
        <v>2012</v>
      </c>
    </row>
    <row r="22" spans="2:39" x14ac:dyDescent="0.25">
      <c r="B22" s="86" t="s">
        <v>24</v>
      </c>
      <c r="C22" s="32"/>
      <c r="D22" s="87" t="str">
        <f>IF(B24="","",YEAR(B24))</f>
        <v/>
      </c>
      <c r="E22" s="32" t="str">
        <f>IF(AF33=29,"skottår","")</f>
        <v/>
      </c>
      <c r="F22" s="32"/>
      <c r="G22" s="32"/>
      <c r="H22" s="96" t="s">
        <v>7</v>
      </c>
      <c r="I22" s="32"/>
      <c r="J22" s="106" t="s">
        <v>73</v>
      </c>
      <c r="K22" s="29" t="s">
        <v>52</v>
      </c>
      <c r="L22" s="26">
        <f>SUM(B11)</f>
        <v>0</v>
      </c>
      <c r="M22" s="26">
        <f>SUM(C11)</f>
        <v>0</v>
      </c>
      <c r="N22" s="12"/>
      <c r="O22" s="12"/>
      <c r="P22" s="13"/>
      <c r="R22" s="27" t="s">
        <v>53</v>
      </c>
      <c r="S22" s="26">
        <f>SUM(B26)</f>
        <v>0</v>
      </c>
      <c r="T22" s="26">
        <f>SUM(C26)</f>
        <v>0</v>
      </c>
      <c r="U22" s="12"/>
      <c r="V22" s="12"/>
      <c r="W22" s="13"/>
      <c r="Y22" s="27" t="s">
        <v>54</v>
      </c>
      <c r="Z22" s="26">
        <f>SUM(B41)</f>
        <v>0</v>
      </c>
      <c r="AA22" s="26">
        <f>SUM(C41)</f>
        <v>0</v>
      </c>
      <c r="AB22" s="12"/>
      <c r="AC22" s="12"/>
      <c r="AD22" s="13"/>
      <c r="AE22">
        <v>22</v>
      </c>
      <c r="AF22" s="1">
        <v>4</v>
      </c>
      <c r="AG22" s="1" t="s">
        <v>55</v>
      </c>
      <c r="AH22" s="1">
        <v>30</v>
      </c>
      <c r="AI22" s="1">
        <v>30</v>
      </c>
      <c r="AJ22" s="1">
        <v>2016</v>
      </c>
    </row>
    <row r="23" spans="2:39" x14ac:dyDescent="0.25">
      <c r="B23" s="88" t="s">
        <v>2</v>
      </c>
      <c r="C23" s="89" t="s">
        <v>3</v>
      </c>
      <c r="D23" s="89" t="s">
        <v>27</v>
      </c>
      <c r="E23" s="89" t="s">
        <v>28</v>
      </c>
      <c r="F23" s="90"/>
      <c r="G23" s="37"/>
      <c r="H23" s="38"/>
      <c r="I23" s="39"/>
      <c r="J23" s="108"/>
      <c r="K23" s="21" t="s">
        <v>11</v>
      </c>
      <c r="L23" s="21">
        <f>YEAR(L22)</f>
        <v>1900</v>
      </c>
      <c r="M23" s="21">
        <f>YEAR(M22)</f>
        <v>1900</v>
      </c>
      <c r="P23" s="19"/>
      <c r="R23" s="20" t="s">
        <v>11</v>
      </c>
      <c r="S23" s="21">
        <f>YEAR(S22)</f>
        <v>1900</v>
      </c>
      <c r="T23" s="21">
        <f>YEAR(T22)</f>
        <v>1900</v>
      </c>
      <c r="W23" s="19"/>
      <c r="Y23" s="20" t="s">
        <v>11</v>
      </c>
      <c r="Z23" s="21">
        <f>YEAR(Z22)</f>
        <v>1900</v>
      </c>
      <c r="AA23" s="21">
        <f>YEAR(AA22)</f>
        <v>1900</v>
      </c>
      <c r="AD23" s="19"/>
      <c r="AE23">
        <v>23</v>
      </c>
      <c r="AF23" s="1">
        <v>5</v>
      </c>
      <c r="AG23" s="1" t="s">
        <v>56</v>
      </c>
      <c r="AH23" s="1">
        <v>31</v>
      </c>
      <c r="AI23" s="1">
        <v>31</v>
      </c>
      <c r="AJ23" s="1">
        <v>2020</v>
      </c>
    </row>
    <row r="24" spans="2:39" x14ac:dyDescent="0.25">
      <c r="B24" s="35"/>
      <c r="C24" s="44"/>
      <c r="D24" s="45"/>
      <c r="E24" s="91">
        <f>SUM(W7)</f>
        <v>0</v>
      </c>
      <c r="F24" s="37"/>
      <c r="G24" s="37"/>
      <c r="H24" s="38"/>
      <c r="I24" s="39"/>
      <c r="J24" s="108"/>
      <c r="K24" s="21" t="s">
        <v>14</v>
      </c>
      <c r="L24" s="21">
        <f>MONTH(L22)</f>
        <v>1</v>
      </c>
      <c r="M24" s="21">
        <f>MONTH(M22)</f>
        <v>1</v>
      </c>
      <c r="N24" s="21" t="s">
        <v>15</v>
      </c>
      <c r="O24" s="21">
        <f>IF(AND(L25=1,L24=M24,M25=M26),1,IF(L24=M24,0,IF(AND(L27&gt;0,M27&gt;0),M24-L24-1,IF(AND(M27=0,L27=0),M24-L24+1,M24-L24))))</f>
        <v>0</v>
      </c>
      <c r="P24" s="22">
        <f>SUM(O24*L28)</f>
        <v>0</v>
      </c>
      <c r="R24" s="20" t="s">
        <v>14</v>
      </c>
      <c r="S24" s="21">
        <f>MONTH(S22)</f>
        <v>1</v>
      </c>
      <c r="T24" s="21">
        <f>MONTH(T22)</f>
        <v>1</v>
      </c>
      <c r="U24" s="21" t="s">
        <v>15</v>
      </c>
      <c r="V24" s="21">
        <f>IF(AND(S25=1,S24=T24,T25=T26),1,IF(S24=T24,0,IF(AND(S27&gt;0,T27&gt;0),T24-S24-1,IF(AND(T27=0,S27=0),T24-S24+1,T24-S24))))</f>
        <v>0</v>
      </c>
      <c r="W24" s="22">
        <f>SUM(V24*S28)</f>
        <v>0</v>
      </c>
      <c r="X24" s="10"/>
      <c r="Y24" s="20" t="s">
        <v>14</v>
      </c>
      <c r="Z24" s="21">
        <f>MONTH(Z22)</f>
        <v>1</v>
      </c>
      <c r="AA24" s="21">
        <f>MONTH(AA22)</f>
        <v>1</v>
      </c>
      <c r="AB24" s="21" t="s">
        <v>15</v>
      </c>
      <c r="AC24" s="21">
        <f>IF(AND(Z25=1,Z24=AA24,AA25=AA26),1,IF(Z24=AA24,0,IF(AND(Z27&gt;0,AA27&gt;0),AA24-Z24-1,IF(AND(AA27=0,Z27=0),AA24-Z24+1,AA24-Z24))))</f>
        <v>0</v>
      </c>
      <c r="AD24" s="22">
        <f>SUM(AC24*Z28)</f>
        <v>0</v>
      </c>
      <c r="AE24">
        <v>24</v>
      </c>
      <c r="AF24" s="1">
        <v>6</v>
      </c>
      <c r="AG24" s="1" t="s">
        <v>57</v>
      </c>
      <c r="AH24" s="1">
        <v>30</v>
      </c>
      <c r="AI24" s="1">
        <v>30</v>
      </c>
      <c r="AJ24" s="1">
        <v>2024</v>
      </c>
    </row>
    <row r="25" spans="2:39" x14ac:dyDescent="0.25">
      <c r="B25" s="35"/>
      <c r="C25" s="44"/>
      <c r="D25" s="45"/>
      <c r="E25" s="91">
        <f>SUM(W17)</f>
        <v>0</v>
      </c>
      <c r="F25" s="37"/>
      <c r="G25" s="37"/>
      <c r="H25" s="38"/>
      <c r="I25" s="39"/>
      <c r="J25" s="108"/>
      <c r="K25" s="21" t="s">
        <v>18</v>
      </c>
      <c r="L25" s="21">
        <f>DAY(L22)</f>
        <v>0</v>
      </c>
      <c r="M25" s="21">
        <f>DAY(M22)</f>
        <v>0</v>
      </c>
      <c r="N25" s="21" t="str">
        <f>LOOKUP(L24,AF19:AF30,AG19:AG30)</f>
        <v>jan</v>
      </c>
      <c r="O25" s="21">
        <f>IF(L27=L26,0,L27)</f>
        <v>0</v>
      </c>
      <c r="P25" s="22">
        <f>SUM(O25*L29)</f>
        <v>0</v>
      </c>
      <c r="R25" s="20" t="s">
        <v>18</v>
      </c>
      <c r="S25" s="21">
        <f>DAY(S22)</f>
        <v>0</v>
      </c>
      <c r="T25" s="21">
        <f>DAY(T22)</f>
        <v>0</v>
      </c>
      <c r="U25" s="21" t="str">
        <f>LOOKUP(S24,AF19:AF30,AG19:AG30)</f>
        <v>jan</v>
      </c>
      <c r="V25" s="21">
        <f>IF(S27=S26,0,S27)</f>
        <v>0</v>
      </c>
      <c r="W25" s="22">
        <f>SUM(V25*S29)</f>
        <v>0</v>
      </c>
      <c r="X25" s="10"/>
      <c r="Y25" s="20" t="s">
        <v>18</v>
      </c>
      <c r="Z25" s="21">
        <f>DAY(Z22)</f>
        <v>0</v>
      </c>
      <c r="AA25" s="21">
        <f>DAY(AA22)</f>
        <v>0</v>
      </c>
      <c r="AB25" s="21" t="str">
        <f>LOOKUP(Z24,AF19:AF30,AG19:AG30)</f>
        <v>jan</v>
      </c>
      <c r="AC25" s="21">
        <f>IF(Z27=Z26,0,Z27)</f>
        <v>0</v>
      </c>
      <c r="AD25" s="22">
        <f>SUM(AC25*Z29)</f>
        <v>0</v>
      </c>
      <c r="AE25">
        <v>25</v>
      </c>
      <c r="AF25" s="1">
        <v>7</v>
      </c>
      <c r="AG25" s="1" t="s">
        <v>58</v>
      </c>
      <c r="AH25" s="1">
        <v>31</v>
      </c>
      <c r="AI25" s="1">
        <v>31</v>
      </c>
      <c r="AJ25" s="1">
        <v>2028</v>
      </c>
    </row>
    <row r="26" spans="2:39" x14ac:dyDescent="0.25">
      <c r="B26" s="35"/>
      <c r="C26" s="44"/>
      <c r="D26" s="45"/>
      <c r="E26" s="91">
        <f>SUM(W27)</f>
        <v>0</v>
      </c>
      <c r="F26" s="37"/>
      <c r="G26" s="37"/>
      <c r="H26" s="38"/>
      <c r="I26" s="39"/>
      <c r="J26" s="108"/>
      <c r="K26" s="21" t="s">
        <v>21</v>
      </c>
      <c r="L26" s="21">
        <f>IF(L24=2,$AF$32,LOOKUP(L24,$AF$19:$AF$30,$AH$19:$AH$30))</f>
        <v>31</v>
      </c>
      <c r="M26" s="21">
        <f>IF(M24=2,$AF$32,LOOKUP(M24,$AF$19:$AF$30,$AH$19:$AH$30))</f>
        <v>31</v>
      </c>
      <c r="N26" s="21" t="str">
        <f>LOOKUP(M24,AF19:AF30,AG19:AG30)</f>
        <v>jan</v>
      </c>
      <c r="O26" s="21">
        <f>IF(AND(L25=1,L24=M24,M25=M26),0,IF(L24=M24,M25-L25+1,M27))</f>
        <v>1</v>
      </c>
      <c r="P26" s="22">
        <f>SUM(O26*L30)</f>
        <v>0</v>
      </c>
      <c r="R26" s="20" t="s">
        <v>21</v>
      </c>
      <c r="S26" s="21">
        <f>IF(S24=2,$AF$33,LOOKUP(S24,$AF$19:$AF$30,$AH$19:$AH$30))</f>
        <v>31</v>
      </c>
      <c r="T26" s="21">
        <f>IF(T24=2,$AF$33,LOOKUP(T24,$AF$19:$AF$30,$AH$19:$AH$30))</f>
        <v>31</v>
      </c>
      <c r="U26" s="21" t="str">
        <f>LOOKUP(T24,AF19:AF30,AG19:AG30)</f>
        <v>jan</v>
      </c>
      <c r="V26" s="21">
        <f>IF(AND(S25=1,S24=T24,T25=T26),0,IF(S24=T24,T25-S25+1,T27))</f>
        <v>1</v>
      </c>
      <c r="W26" s="22">
        <f>SUM(V26*S30)</f>
        <v>0</v>
      </c>
      <c r="X26" s="10"/>
      <c r="Y26" s="20" t="s">
        <v>21</v>
      </c>
      <c r="Z26" s="21">
        <f>IF(Z24=2,$AF$34,LOOKUP(Z24,$AF$19:$AF$30,$AH$19:$AH$30))</f>
        <v>31</v>
      </c>
      <c r="AA26" s="21">
        <f>IF(AA24=2,$AF$34,LOOKUP(AA24,$AF$19:$AF$30,$AH$19:$AH$30))</f>
        <v>31</v>
      </c>
      <c r="AB26" s="21" t="str">
        <f>LOOKUP(AA24,AF19:AF30,AG19:AG30)</f>
        <v>jan</v>
      </c>
      <c r="AC26" s="21">
        <f>IF(AND(Z25=1,Z24=AA24,AA25=AA26),0,IF(Z24=AA24,AA25-Z25+1,AA27))</f>
        <v>1</v>
      </c>
      <c r="AD26" s="22">
        <f>SUM(AC26*Z30)</f>
        <v>0</v>
      </c>
      <c r="AE26">
        <v>26</v>
      </c>
      <c r="AF26" s="1">
        <v>8</v>
      </c>
      <c r="AG26" s="1" t="s">
        <v>59</v>
      </c>
      <c r="AH26" s="1">
        <v>31</v>
      </c>
      <c r="AI26" s="1">
        <v>31</v>
      </c>
      <c r="AJ26" s="1">
        <v>2032</v>
      </c>
    </row>
    <row r="27" spans="2:39" x14ac:dyDescent="0.25">
      <c r="B27" s="35"/>
      <c r="C27" s="44"/>
      <c r="D27" s="45"/>
      <c r="E27" s="91">
        <f>SUM(W37)</f>
        <v>0</v>
      </c>
      <c r="F27" s="37"/>
      <c r="G27" s="37"/>
      <c r="H27" s="38"/>
      <c r="I27" s="39"/>
      <c r="J27" s="109"/>
      <c r="K27" s="21" t="s">
        <v>25</v>
      </c>
      <c r="L27" s="21">
        <f>IF(L24=M24,0,IF(L25=1,0,L26-L25+1))</f>
        <v>0</v>
      </c>
      <c r="M27" s="23">
        <f>IF(M25-M26=0,0,IF(M26-M25,M25,0))</f>
        <v>0</v>
      </c>
      <c r="P27" s="22">
        <f>SUM(P24:P26)</f>
        <v>0</v>
      </c>
      <c r="R27" s="20" t="s">
        <v>25</v>
      </c>
      <c r="S27" s="21">
        <f>IF(S24=T24,0,IF(S25=1,0,S26-S25+1))</f>
        <v>0</v>
      </c>
      <c r="T27" s="23">
        <f>IF(T25-T26=0,0,IF(T26-T25,T25,0))</f>
        <v>0</v>
      </c>
      <c r="W27" s="22">
        <f>SUM(W24:W26)</f>
        <v>0</v>
      </c>
      <c r="X27" s="10"/>
      <c r="Y27" s="20" t="s">
        <v>25</v>
      </c>
      <c r="Z27" s="21">
        <f>IF(Z24=AA24,0,IF(Z25=1,0,Z26-Z25+1))</f>
        <v>0</v>
      </c>
      <c r="AA27" s="23">
        <f>IF(AA25-AA26=0,0,IF(AA26-AA25,AA25,0))</f>
        <v>0</v>
      </c>
      <c r="AD27" s="22">
        <f>SUM(AD24:AD26)</f>
        <v>0</v>
      </c>
      <c r="AE27">
        <v>27</v>
      </c>
      <c r="AF27" s="1">
        <v>9</v>
      </c>
      <c r="AG27" s="1" t="s">
        <v>60</v>
      </c>
      <c r="AH27" s="1">
        <v>30</v>
      </c>
      <c r="AI27" s="1">
        <v>30</v>
      </c>
      <c r="AJ27" s="1">
        <v>2036</v>
      </c>
    </row>
    <row r="28" spans="2:39" x14ac:dyDescent="0.25">
      <c r="B28" s="94" t="s">
        <v>6</v>
      </c>
      <c r="C28" s="37"/>
      <c r="D28" s="37"/>
      <c r="E28" s="92">
        <f>SUM(E24:E27)</f>
        <v>0</v>
      </c>
      <c r="F28" s="37"/>
      <c r="G28" s="37"/>
      <c r="H28" s="102" t="s">
        <v>40</v>
      </c>
      <c r="I28" s="11">
        <f>SUM(I23:I27)</f>
        <v>0</v>
      </c>
      <c r="J28" s="100">
        <f>IF(F32&lt;I28,0,F32-I28)</f>
        <v>0</v>
      </c>
      <c r="K28" s="21" t="s">
        <v>29</v>
      </c>
      <c r="L28" s="10">
        <f>SUM(D11/12)</f>
        <v>0</v>
      </c>
      <c r="P28" s="19"/>
      <c r="R28" s="20" t="s">
        <v>29</v>
      </c>
      <c r="S28" s="10">
        <f>SUM(D26/12)</f>
        <v>0</v>
      </c>
      <c r="W28" s="19"/>
      <c r="Y28" s="20" t="s">
        <v>29</v>
      </c>
      <c r="Z28" s="10">
        <f>SUM(D41/12)</f>
        <v>0</v>
      </c>
      <c r="AD28" s="19"/>
      <c r="AE28">
        <v>28</v>
      </c>
      <c r="AF28" s="1">
        <v>10</v>
      </c>
      <c r="AG28" s="1" t="s">
        <v>61</v>
      </c>
      <c r="AH28" s="1">
        <v>31</v>
      </c>
      <c r="AI28" s="1">
        <v>31</v>
      </c>
      <c r="AJ28" s="1">
        <v>2040</v>
      </c>
    </row>
    <row r="29" spans="2:39" x14ac:dyDescent="0.25">
      <c r="B29" s="82"/>
      <c r="C29" s="39"/>
      <c r="D29" s="37"/>
      <c r="E29" s="37"/>
      <c r="F29" s="37"/>
      <c r="G29" s="37"/>
      <c r="H29" s="37"/>
      <c r="I29" s="37"/>
      <c r="J29" s="36"/>
      <c r="K29" s="21" t="s">
        <v>31</v>
      </c>
      <c r="L29" s="10">
        <f>SUM(L28/L26)</f>
        <v>0</v>
      </c>
      <c r="P29" s="19"/>
      <c r="R29" s="20" t="s">
        <v>31</v>
      </c>
      <c r="S29" s="10">
        <f>SUM(S28/S26)</f>
        <v>0</v>
      </c>
      <c r="W29" s="19"/>
      <c r="Y29" s="20" t="s">
        <v>31</v>
      </c>
      <c r="Z29" s="10">
        <f>SUM(Z28/Z26)</f>
        <v>0</v>
      </c>
      <c r="AD29" s="19"/>
      <c r="AE29">
        <v>29</v>
      </c>
      <c r="AF29" s="1">
        <v>11</v>
      </c>
      <c r="AG29" s="1" t="s">
        <v>62</v>
      </c>
      <c r="AH29" s="1">
        <v>30</v>
      </c>
      <c r="AI29" s="1">
        <v>30</v>
      </c>
      <c r="AJ29" s="1">
        <v>2044</v>
      </c>
    </row>
    <row r="30" spans="2:39" x14ac:dyDescent="0.25">
      <c r="B30" s="82"/>
      <c r="C30" s="39"/>
      <c r="D30" s="37"/>
      <c r="E30" s="37"/>
      <c r="F30" s="37"/>
      <c r="G30" s="90" t="s">
        <v>63</v>
      </c>
      <c r="H30" s="37"/>
      <c r="I30" s="31"/>
      <c r="J30" s="100">
        <f>IF(I30="",J28,J28*I30)</f>
        <v>0</v>
      </c>
      <c r="K30" s="28" t="s">
        <v>33</v>
      </c>
      <c r="L30" s="25">
        <f>SUM(L28/M26)</f>
        <v>0</v>
      </c>
      <c r="M30" s="14"/>
      <c r="N30" s="14"/>
      <c r="O30" s="14"/>
      <c r="P30" s="15"/>
      <c r="R30" s="24" t="s">
        <v>33</v>
      </c>
      <c r="S30" s="25">
        <f>SUM(S28/T26)</f>
        <v>0</v>
      </c>
      <c r="T30" s="14"/>
      <c r="U30" s="14"/>
      <c r="V30" s="14"/>
      <c r="W30" s="15"/>
      <c r="Y30" s="24" t="s">
        <v>33</v>
      </c>
      <c r="Z30" s="25">
        <f>SUM(Z28/AA26)</f>
        <v>0</v>
      </c>
      <c r="AA30" s="14"/>
      <c r="AB30" s="14"/>
      <c r="AC30" s="14"/>
      <c r="AD30" s="15"/>
      <c r="AE30">
        <v>30</v>
      </c>
      <c r="AF30" s="1">
        <v>12</v>
      </c>
      <c r="AG30" s="1" t="s">
        <v>64</v>
      </c>
      <c r="AH30" s="1">
        <v>31</v>
      </c>
      <c r="AI30" s="1">
        <v>31</v>
      </c>
      <c r="AJ30" s="1">
        <v>2048</v>
      </c>
    </row>
    <row r="31" spans="2:39" x14ac:dyDescent="0.25">
      <c r="B31" s="82"/>
      <c r="C31" s="39"/>
      <c r="D31" s="37"/>
      <c r="E31" s="90" t="s">
        <v>43</v>
      </c>
      <c r="F31" s="37"/>
      <c r="G31" s="37"/>
      <c r="H31" s="37"/>
      <c r="I31" s="37"/>
      <c r="J31" s="36"/>
      <c r="AF31" s="1"/>
      <c r="AG31" s="1" t="s">
        <v>65</v>
      </c>
      <c r="AH31" s="1">
        <f>SUM(AH19:AH30)</f>
        <v>365</v>
      </c>
      <c r="AI31" s="1">
        <f>SUM(AI19:AI30)</f>
        <v>366</v>
      </c>
      <c r="AJ31" s="1">
        <v>2052</v>
      </c>
    </row>
    <row r="32" spans="2:39" x14ac:dyDescent="0.25">
      <c r="B32" s="82"/>
      <c r="C32" s="39"/>
      <c r="D32" s="89" t="s">
        <v>66</v>
      </c>
      <c r="E32" s="90" t="s">
        <v>44</v>
      </c>
      <c r="F32" s="11">
        <f>SUM(E28+D33)</f>
        <v>0</v>
      </c>
      <c r="G32" s="37"/>
      <c r="H32" s="37"/>
      <c r="I32" s="104"/>
      <c r="J32" s="36"/>
      <c r="K32" s="29" t="s">
        <v>67</v>
      </c>
      <c r="L32" s="26">
        <f>SUM(B12)</f>
        <v>0</v>
      </c>
      <c r="M32" s="26">
        <f>SUM(C12)</f>
        <v>0</v>
      </c>
      <c r="N32" s="12"/>
      <c r="O32" s="12"/>
      <c r="P32" s="13"/>
      <c r="R32" s="27" t="s">
        <v>68</v>
      </c>
      <c r="S32" s="26">
        <f>SUM(B27)</f>
        <v>0</v>
      </c>
      <c r="T32" s="26">
        <f>SUM(C27)</f>
        <v>0</v>
      </c>
      <c r="U32" s="12"/>
      <c r="V32" s="12"/>
      <c r="W32" s="13"/>
      <c r="Y32" s="27" t="s">
        <v>69</v>
      </c>
      <c r="Z32" s="26">
        <f>SUM(B42)</f>
        <v>0</v>
      </c>
      <c r="AA32" s="26">
        <f>SUM(C42)</f>
        <v>0</v>
      </c>
      <c r="AB32" s="12"/>
      <c r="AC32" s="12"/>
      <c r="AD32" s="13"/>
      <c r="AF32" s="5">
        <f>IF(OR(L3=$AJ$19,L3=$AJ$20,L3=$AJ$21,L3=$AJ$22,L3=$AJ$23,L3=$AJ$24,L3=$AJ$25,L3=$AJ$26,L3=$AJ$27,L3=$AJ$28,L3=$AJ$29,L3=$AJ$30,L3=$AJ$31),29,28)</f>
        <v>28</v>
      </c>
      <c r="AG32" s="2" t="s">
        <v>70</v>
      </c>
      <c r="AH32">
        <f>SUM(L3)</f>
        <v>1900</v>
      </c>
    </row>
    <row r="33" spans="2:34" ht="15.75" thickBot="1" x14ac:dyDescent="0.3">
      <c r="B33" s="83"/>
      <c r="C33" s="40"/>
      <c r="D33" s="92">
        <f>SUM(C29:C33)</f>
        <v>0</v>
      </c>
      <c r="E33" s="41"/>
      <c r="F33" s="41"/>
      <c r="G33" s="107"/>
      <c r="H33" s="103" t="s">
        <v>75</v>
      </c>
      <c r="I33" s="110"/>
      <c r="J33" s="101">
        <f>IF(OR(J30=0,J30&lt;0),0,IF(IF(I30="",(F32-I28),(F32-I28)*I30)-ROUNDDOWN(IF(I30="",(F32-I28),(F32-I28)*I30),-2)&gt;9.99,ROUNDUP(IF(I30="",(F32-I28),(F32-I28)*I30),-2),ROUNDDOWN(IF(I30="",(F32-I28),(F32-I28)*I30),-2)))</f>
        <v>0</v>
      </c>
      <c r="K33" s="21" t="s">
        <v>11</v>
      </c>
      <c r="L33" s="21">
        <f>YEAR(L32)</f>
        <v>1900</v>
      </c>
      <c r="M33" s="21">
        <f>YEAR(M32)</f>
        <v>1900</v>
      </c>
      <c r="P33" s="19"/>
      <c r="R33" s="20" t="s">
        <v>11</v>
      </c>
      <c r="S33" s="21">
        <f>YEAR(S32)</f>
        <v>1900</v>
      </c>
      <c r="T33" s="21">
        <f>YEAR(T32)</f>
        <v>1900</v>
      </c>
      <c r="W33" s="19"/>
      <c r="Y33" s="20" t="s">
        <v>11</v>
      </c>
      <c r="Z33" s="21">
        <f>YEAR(Z32)</f>
        <v>1900</v>
      </c>
      <c r="AA33" s="21">
        <f>YEAR(AA32)</f>
        <v>1900</v>
      </c>
      <c r="AD33" s="19"/>
      <c r="AF33" s="5">
        <f>IF(OR(S3=$AJ$19,S3=$AJ$20,S3=$AJ$21,S3=$AJ$22,S3=$AJ$23,S3=$AJ$24,S3=$AJ$25,S3=$AJ$26,S3=$AJ$27,S3=$AJ$28,S3=$AJ$29,S3=$AJ$30,S3=$AJ$31),29,28)</f>
        <v>28</v>
      </c>
      <c r="AG33" s="2" t="s">
        <v>71</v>
      </c>
      <c r="AH33">
        <f>SUM(S3)</f>
        <v>1900</v>
      </c>
    </row>
    <row r="34" spans="2:34" x14ac:dyDescent="0.25">
      <c r="B34" s="118"/>
      <c r="C34" s="116"/>
      <c r="D34" s="116"/>
      <c r="E34" s="116"/>
      <c r="F34" s="116"/>
      <c r="G34" s="116"/>
      <c r="H34" s="116"/>
      <c r="I34" s="116"/>
      <c r="J34" s="119"/>
      <c r="K34" s="21" t="s">
        <v>14</v>
      </c>
      <c r="L34" s="21">
        <f>MONTH(L32)</f>
        <v>1</v>
      </c>
      <c r="M34" s="21">
        <f>MONTH(M32)</f>
        <v>1</v>
      </c>
      <c r="N34" s="21" t="s">
        <v>15</v>
      </c>
      <c r="O34" s="21">
        <f>IF(AND(L35=1,L34=M34,M35=M36),1,IF(L34=M34,0,IF(AND(L37&gt;0,M37&gt;0),M34-L34-1,IF(AND(M37=0,L37=0),M34-L34+1,M34-L34))))</f>
        <v>0</v>
      </c>
      <c r="P34" s="22">
        <f>SUM(O34*L38)</f>
        <v>0</v>
      </c>
      <c r="R34" s="20" t="s">
        <v>14</v>
      </c>
      <c r="S34" s="21">
        <f>MONTH(S32)</f>
        <v>1</v>
      </c>
      <c r="T34" s="21">
        <f>MONTH(T32)</f>
        <v>1</v>
      </c>
      <c r="U34" s="21" t="s">
        <v>15</v>
      </c>
      <c r="V34" s="21">
        <f>IF(AND(S35=1,S34=T34,T35=T36),1,IF(S34=T34,0,IF(AND(S37&gt;0,T37&gt;0),T34-S34-1,IF(AND(T37=0,S37=0),T34-S34+1,T34-S34))))</f>
        <v>0</v>
      </c>
      <c r="W34" s="22">
        <f>SUM(V34*S38)</f>
        <v>0</v>
      </c>
      <c r="X34" s="10"/>
      <c r="Y34" s="20" t="s">
        <v>14</v>
      </c>
      <c r="Z34" s="21">
        <f>MONTH(Z32)</f>
        <v>1</v>
      </c>
      <c r="AA34" s="21">
        <f>MONTH(AA32)</f>
        <v>1</v>
      </c>
      <c r="AB34" s="21" t="s">
        <v>15</v>
      </c>
      <c r="AC34" s="21">
        <f>IF(AND(Z35=1,Z34=AA34,AA35=AA36),1,IF(Z34=AA34,0,IF(AND(Z37&gt;0,AA37&gt;0),AA34-Z34-1,IF(AND(AA37=0,Z37=0),AA34-Z34+1,AA34-Z34))))</f>
        <v>0</v>
      </c>
      <c r="AD34" s="22">
        <f>SUM(AC34*Z38)</f>
        <v>0</v>
      </c>
      <c r="AF34" s="5">
        <f>IF(OR(Z3=$AJ$19,Z3=$AJ$20,Z3=$AJ$21,Z3=$AJ$22,Z3=$AJ$23,Z3=$AJ$24,Z3=$AJ$25,Z3=$AJ$26,Z3=$AJ$27,Z3=$AJ$28,Z3=$AJ$29,Z3=$AJ$30,Z3=$AJ$31),29,28)</f>
        <v>28</v>
      </c>
      <c r="AG34" s="2" t="s">
        <v>72</v>
      </c>
      <c r="AH34">
        <f>SUM(Z3)</f>
        <v>1900</v>
      </c>
    </row>
    <row r="35" spans="2:34" x14ac:dyDescent="0.25">
      <c r="B35" s="118"/>
      <c r="C35" s="116"/>
      <c r="D35" s="116"/>
      <c r="E35" s="116"/>
      <c r="F35" s="116"/>
      <c r="G35" s="116"/>
      <c r="H35" s="116"/>
      <c r="I35" s="116"/>
      <c r="J35" s="119"/>
      <c r="K35" s="21" t="s">
        <v>18</v>
      </c>
      <c r="L35" s="21">
        <f>DAY(L32)</f>
        <v>0</v>
      </c>
      <c r="M35" s="21">
        <f>DAY(M32)</f>
        <v>0</v>
      </c>
      <c r="N35" s="21" t="str">
        <f>LOOKUP(L34,AF13:AF30,AG13:AG30)</f>
        <v>jan</v>
      </c>
      <c r="O35" s="21">
        <f>IF(L37=L36,0,L37)</f>
        <v>0</v>
      </c>
      <c r="P35" s="22">
        <f>SUM(O35*L39)</f>
        <v>0</v>
      </c>
      <c r="R35" s="20" t="s">
        <v>18</v>
      </c>
      <c r="S35" s="21">
        <f>DAY(S32)</f>
        <v>0</v>
      </c>
      <c r="T35" s="21">
        <f>DAY(T32)</f>
        <v>0</v>
      </c>
      <c r="U35" s="21" t="str">
        <f>LOOKUP(S34,AF13:AF30,AG13:AG30)</f>
        <v>jan</v>
      </c>
      <c r="V35" s="21">
        <f>IF(S37=S36,0,S37)</f>
        <v>0</v>
      </c>
      <c r="W35" s="22">
        <f>SUM(V35*S39)</f>
        <v>0</v>
      </c>
      <c r="X35" s="10"/>
      <c r="Y35" s="20" t="s">
        <v>18</v>
      </c>
      <c r="Z35" s="21">
        <f>DAY(Z32)</f>
        <v>0</v>
      </c>
      <c r="AA35" s="21">
        <f>DAY(AA32)</f>
        <v>0</v>
      </c>
      <c r="AB35" s="21" t="str">
        <f>LOOKUP(Z34,AF13:AF30,AG13:AG30)</f>
        <v>jan</v>
      </c>
      <c r="AC35" s="21">
        <f>IF(Z37=Z36,0,Z37)</f>
        <v>0</v>
      </c>
      <c r="AD35" s="22">
        <f>SUM(AC35*Z39)</f>
        <v>0</v>
      </c>
    </row>
    <row r="36" spans="2:34" ht="15.75" thickBot="1" x14ac:dyDescent="0.3">
      <c r="B36" s="120"/>
      <c r="C36" s="121"/>
      <c r="D36" s="121"/>
      <c r="E36" s="121"/>
      <c r="F36" s="121"/>
      <c r="G36" s="121"/>
      <c r="H36" s="121"/>
      <c r="I36" s="121"/>
      <c r="J36" s="122"/>
      <c r="K36" s="21" t="s">
        <v>21</v>
      </c>
      <c r="L36" s="21">
        <f>IF(L34=2,$AF$32,LOOKUP(L34,$AF$19:$AF$30,$AH$19:$AH$30))</f>
        <v>31</v>
      </c>
      <c r="M36" s="21">
        <f>IF(M34=2,$AF$32,LOOKUP(M34,$AF$19:$AF$30,$AH$19:$AH$30))</f>
        <v>31</v>
      </c>
      <c r="N36" s="21" t="str">
        <f>LOOKUP(M34,AF13:AF30,AG13:AG30)</f>
        <v>jan</v>
      </c>
      <c r="O36" s="21">
        <f>IF(AND(L35=1,L34=M34,M35=M36),0,IF(L34=M34,M35-L35+1,M37))</f>
        <v>1</v>
      </c>
      <c r="P36" s="22">
        <f>SUM(O36*L40)</f>
        <v>0</v>
      </c>
      <c r="R36" s="20" t="s">
        <v>21</v>
      </c>
      <c r="S36" s="21">
        <f>IF(S34=2,$AF$33,LOOKUP(S34,$AF$19:$AF$30,$AH$19:$AH$30))</f>
        <v>31</v>
      </c>
      <c r="T36" s="21">
        <f>IF(T34=2,$AF$33,LOOKUP(T34,$AF$19:$AF$30,$AH$19:$AH$30))</f>
        <v>31</v>
      </c>
      <c r="U36" s="21" t="str">
        <f>LOOKUP(T34,AF13:AF30,AG13:AG30)</f>
        <v>jan</v>
      </c>
      <c r="V36" s="21">
        <f>IF(AND(S35=1,S34=T34,T35=T36),0,IF(S34=T34,T35-S35+1,T37))</f>
        <v>1</v>
      </c>
      <c r="W36" s="22">
        <f>SUM(V36*S40)</f>
        <v>0</v>
      </c>
      <c r="X36" s="10"/>
      <c r="Y36" s="20" t="s">
        <v>21</v>
      </c>
      <c r="Z36" s="21">
        <f>IF(Z34=2,$AF$34,LOOKUP(Z34,$AF$19:$AF$30,$AH$19:$AH$30))</f>
        <v>31</v>
      </c>
      <c r="AA36" s="21">
        <f>IF(AA34=2,$AF$34,LOOKUP(AA34,$AF$19:$AF$30,$AH$19:$AH$30))</f>
        <v>31</v>
      </c>
      <c r="AB36" s="21" t="str">
        <f>LOOKUP(AA34,AF13:AF30,AG13:AG30)</f>
        <v>jan</v>
      </c>
      <c r="AC36" s="21">
        <f>IF(AND(Z35=1,Z34=AA34,AA35=AA36),0,IF(Z34=AA34,AA35-Z35+1,AA37))</f>
        <v>1</v>
      </c>
      <c r="AD36" s="22">
        <f>SUM(AC36*Z40)</f>
        <v>0</v>
      </c>
    </row>
    <row r="37" spans="2:34" x14ac:dyDescent="0.25">
      <c r="B37" s="86" t="s">
        <v>24</v>
      </c>
      <c r="C37" s="32"/>
      <c r="D37" s="87" t="str">
        <f>IF(B39="","",YEAR(B39))</f>
        <v/>
      </c>
      <c r="E37" s="32" t="str">
        <f>IF(AF34=29,"skottår","")</f>
        <v/>
      </c>
      <c r="F37" s="32"/>
      <c r="G37" s="32"/>
      <c r="H37" s="96" t="s">
        <v>7</v>
      </c>
      <c r="I37" s="32"/>
      <c r="J37" s="97" t="s">
        <v>73</v>
      </c>
      <c r="K37" s="21" t="s">
        <v>25</v>
      </c>
      <c r="L37" s="21">
        <f>IF(L34=M34,0,IF(L35=1,0,L36-L35+1))</f>
        <v>0</v>
      </c>
      <c r="M37" s="23">
        <f>IF(M35-M36=0,0,IF(M36-M35,M35,0))</f>
        <v>0</v>
      </c>
      <c r="P37" s="22">
        <f>SUM(P34:P36)</f>
        <v>0</v>
      </c>
      <c r="R37" s="20" t="s">
        <v>25</v>
      </c>
      <c r="S37" s="21">
        <f>IF(S34=T34,0,IF(S35=1,0,S36-S35+1))</f>
        <v>0</v>
      </c>
      <c r="T37" s="23">
        <f>IF(T35-T36=0,0,IF(T36-T35,T35,0))</f>
        <v>0</v>
      </c>
      <c r="W37" s="22">
        <f>SUM(W34:W36)</f>
        <v>0</v>
      </c>
      <c r="X37" s="10"/>
      <c r="Y37" s="20" t="s">
        <v>25</v>
      </c>
      <c r="Z37" s="21">
        <f>IF(Z34=AA34,0,IF(Z35=1,0,Z36-Z35+1))</f>
        <v>0</v>
      </c>
      <c r="AA37" s="23">
        <f>IF(AA35-AA36=0,0,IF(AA36-AA35,AA35,0))</f>
        <v>0</v>
      </c>
      <c r="AD37" s="22">
        <f>SUM(AD34:AD36)</f>
        <v>0</v>
      </c>
    </row>
    <row r="38" spans="2:34" x14ac:dyDescent="0.25">
      <c r="B38" s="88" t="s">
        <v>2</v>
      </c>
      <c r="C38" s="89" t="s">
        <v>3</v>
      </c>
      <c r="D38" s="89" t="s">
        <v>27</v>
      </c>
      <c r="E38" s="89" t="s">
        <v>28</v>
      </c>
      <c r="F38" s="90"/>
      <c r="G38" s="5"/>
      <c r="H38" s="38"/>
      <c r="I38" s="39"/>
      <c r="J38" s="98"/>
      <c r="K38" s="21" t="s">
        <v>29</v>
      </c>
      <c r="L38" s="10">
        <f>SUM(D12/12)</f>
        <v>0</v>
      </c>
      <c r="P38" s="19"/>
      <c r="R38" s="20" t="s">
        <v>29</v>
      </c>
      <c r="S38" s="10">
        <f>SUM(D27/12)</f>
        <v>0</v>
      </c>
      <c r="W38" s="19"/>
      <c r="Y38" s="20" t="s">
        <v>29</v>
      </c>
      <c r="Z38" s="10">
        <f>SUM(D42/12)</f>
        <v>0</v>
      </c>
      <c r="AD38" s="19"/>
    </row>
    <row r="39" spans="2:34" x14ac:dyDescent="0.25">
      <c r="B39" s="35"/>
      <c r="C39" s="44"/>
      <c r="D39" s="45"/>
      <c r="E39" s="91">
        <f>SUM(AD7)</f>
        <v>0</v>
      </c>
      <c r="F39" s="37"/>
      <c r="G39" s="5"/>
      <c r="H39" s="38"/>
      <c r="I39" s="39"/>
      <c r="J39" s="98"/>
      <c r="K39" s="21" t="s">
        <v>31</v>
      </c>
      <c r="L39" s="10">
        <f>SUM(L38/L36)</f>
        <v>0</v>
      </c>
      <c r="P39" s="19"/>
      <c r="R39" s="20" t="s">
        <v>31</v>
      </c>
      <c r="S39" s="10">
        <f>SUM(S38/S36)</f>
        <v>0</v>
      </c>
      <c r="W39" s="19"/>
      <c r="Y39" s="20" t="s">
        <v>31</v>
      </c>
      <c r="Z39" s="10">
        <f>SUM(Z38/Z36)</f>
        <v>0</v>
      </c>
      <c r="AD39" s="19"/>
    </row>
    <row r="40" spans="2:34" x14ac:dyDescent="0.25">
      <c r="B40" s="35"/>
      <c r="C40" s="44"/>
      <c r="D40" s="45"/>
      <c r="E40" s="91">
        <f>SUM(AD17)</f>
        <v>0</v>
      </c>
      <c r="F40" s="37"/>
      <c r="G40" s="5"/>
      <c r="H40" s="38"/>
      <c r="I40" s="39"/>
      <c r="J40" s="98"/>
      <c r="K40" s="28" t="s">
        <v>33</v>
      </c>
      <c r="L40" s="25">
        <f>SUM(L38/M36)</f>
        <v>0</v>
      </c>
      <c r="M40" s="14"/>
      <c r="N40" s="14"/>
      <c r="O40" s="14"/>
      <c r="P40" s="15"/>
      <c r="R40" s="24" t="s">
        <v>33</v>
      </c>
      <c r="S40" s="25">
        <f>SUM(S38/T36)</f>
        <v>0</v>
      </c>
      <c r="T40" s="14"/>
      <c r="U40" s="14"/>
      <c r="V40" s="14"/>
      <c r="W40" s="15"/>
      <c r="Y40" s="24" t="s">
        <v>33</v>
      </c>
      <c r="Z40" s="25">
        <f>SUM(Z38/AA36)</f>
        <v>0</v>
      </c>
      <c r="AA40" s="14"/>
      <c r="AB40" s="14"/>
      <c r="AC40" s="14"/>
      <c r="AD40" s="15"/>
    </row>
    <row r="41" spans="2:34" x14ac:dyDescent="0.25">
      <c r="B41" s="35"/>
      <c r="C41" s="44"/>
      <c r="D41" s="45"/>
      <c r="E41" s="91">
        <f>SUM(AD27)</f>
        <v>0</v>
      </c>
      <c r="F41" s="37"/>
      <c r="G41" s="5"/>
      <c r="H41" s="38"/>
      <c r="I41" s="39"/>
      <c r="J41" s="98"/>
    </row>
    <row r="42" spans="2:34" x14ac:dyDescent="0.25">
      <c r="B42" s="35"/>
      <c r="C42" s="44"/>
      <c r="D42" s="45"/>
      <c r="E42" s="91">
        <f>SUM(AD37)</f>
        <v>0</v>
      </c>
      <c r="F42" s="37"/>
      <c r="G42" s="5"/>
      <c r="H42" s="38"/>
      <c r="I42" s="39"/>
      <c r="J42" s="99"/>
    </row>
    <row r="43" spans="2:34" x14ac:dyDescent="0.25">
      <c r="B43" s="94" t="s">
        <v>6</v>
      </c>
      <c r="C43" s="37"/>
      <c r="D43" s="37"/>
      <c r="E43" s="92">
        <f>SUM(E39:E42)</f>
        <v>0</v>
      </c>
      <c r="F43" s="37"/>
      <c r="G43" s="5"/>
      <c r="H43" s="102" t="s">
        <v>40</v>
      </c>
      <c r="I43" s="105">
        <f>SUM(I38:I42)</f>
        <v>0</v>
      </c>
      <c r="J43" s="100">
        <f>IF(F47&lt;I43,0,F47-I43)</f>
        <v>0</v>
      </c>
    </row>
    <row r="44" spans="2:34" x14ac:dyDescent="0.25">
      <c r="B44" s="80"/>
      <c r="C44" s="39"/>
      <c r="D44" s="37"/>
      <c r="E44" s="37"/>
      <c r="F44" s="5"/>
      <c r="G44" s="5"/>
      <c r="H44" s="5"/>
      <c r="I44" s="5"/>
      <c r="J44" s="34"/>
    </row>
    <row r="45" spans="2:34" x14ac:dyDescent="0.25">
      <c r="B45" s="80"/>
      <c r="C45" s="39"/>
      <c r="D45" s="37"/>
      <c r="E45" s="37"/>
      <c r="F45" s="90" t="s">
        <v>74</v>
      </c>
      <c r="G45" s="37"/>
      <c r="H45" s="5"/>
      <c r="I45" s="57"/>
      <c r="J45" s="100">
        <f>IF(I45="",J43,J43*I45)</f>
        <v>0</v>
      </c>
    </row>
    <row r="46" spans="2:34" x14ac:dyDescent="0.25">
      <c r="B46" s="80"/>
      <c r="C46" s="39"/>
      <c r="D46" s="5"/>
      <c r="E46" s="90" t="s">
        <v>43</v>
      </c>
      <c r="F46" s="37"/>
      <c r="G46" s="5"/>
      <c r="H46" s="5"/>
      <c r="I46" s="5"/>
      <c r="J46" s="34"/>
    </row>
    <row r="47" spans="2:34" x14ac:dyDescent="0.25">
      <c r="B47" s="80"/>
      <c r="C47" s="39"/>
      <c r="D47" s="89" t="s">
        <v>28</v>
      </c>
      <c r="E47" s="90" t="s">
        <v>44</v>
      </c>
      <c r="F47" s="11">
        <f>SUM(E43+D48)</f>
        <v>0</v>
      </c>
      <c r="G47" s="5"/>
      <c r="H47" s="5"/>
      <c r="I47" s="104"/>
      <c r="J47" s="34"/>
    </row>
    <row r="48" spans="2:34" ht="15.75" thickBot="1" x14ac:dyDescent="0.3">
      <c r="B48" s="81"/>
      <c r="C48" s="58"/>
      <c r="D48" s="95">
        <f>SUM(C44:C48)</f>
        <v>0</v>
      </c>
      <c r="E48" s="93"/>
      <c r="F48" s="93"/>
      <c r="G48" s="93"/>
      <c r="H48" s="103" t="s">
        <v>75</v>
      </c>
      <c r="I48" s="93"/>
      <c r="J48" s="101">
        <f>IF(OR(J45=0,J45&lt;0),0,IF(IF(I45="",(F47-I43),(F47-I43)*I45)-ROUNDDOWN(IF(I45="",(F47-I43),(F47-I43)*I45),-2)&gt;9.99,ROUNDUP(IF(I45="",(F47-I43),(F47-I43)*I45),-2),ROUNDDOWN(IF(I45="",(F47-I43),(F47-I43)*I45),-2)))</f>
        <v>0</v>
      </c>
    </row>
    <row r="49" spans="2:10" x14ac:dyDescent="0.25">
      <c r="B49" s="114"/>
      <c r="C49" s="115"/>
      <c r="D49" s="116"/>
      <c r="E49" s="115"/>
      <c r="F49" s="115"/>
      <c r="G49" s="115"/>
      <c r="H49" s="115"/>
      <c r="I49" s="116"/>
      <c r="J49" s="117"/>
    </row>
    <row r="50" spans="2:10" x14ac:dyDescent="0.25">
      <c r="B50" s="118"/>
      <c r="C50" s="116"/>
      <c r="D50" s="116"/>
      <c r="E50" s="116"/>
      <c r="F50" s="116"/>
      <c r="G50" s="116"/>
      <c r="H50" s="116"/>
      <c r="I50" s="116"/>
      <c r="J50" s="119"/>
    </row>
    <row r="51" spans="2:10" ht="15.75" thickBot="1" x14ac:dyDescent="0.3">
      <c r="B51" s="120"/>
      <c r="C51" s="121"/>
      <c r="D51" s="121"/>
      <c r="E51" s="121"/>
      <c r="F51" s="121"/>
      <c r="G51" s="121"/>
      <c r="H51" s="121"/>
      <c r="I51" s="121"/>
      <c r="J51" s="122"/>
    </row>
    <row r="53" spans="2:10" x14ac:dyDescent="0.25">
      <c r="B53" s="21"/>
      <c r="C53" s="21"/>
      <c r="D53" s="21"/>
      <c r="E53" s="21"/>
      <c r="F53" s="21"/>
      <c r="G53" s="21"/>
      <c r="H53" s="21"/>
      <c r="I53" s="21"/>
      <c r="J53" s="21"/>
    </row>
    <row r="54" spans="2:10" x14ac:dyDescent="0.25">
      <c r="B54" s="21"/>
      <c r="C54" s="21"/>
      <c r="D54" s="21"/>
      <c r="E54" s="21"/>
      <c r="F54" s="21"/>
      <c r="G54" s="21"/>
      <c r="H54" s="21"/>
      <c r="I54" s="21"/>
      <c r="J54" s="21"/>
    </row>
    <row r="55" spans="2:10" x14ac:dyDescent="0.25">
      <c r="B55" s="21"/>
      <c r="C55" s="21"/>
      <c r="D55" s="21"/>
      <c r="E55" s="21"/>
      <c r="F55" s="21"/>
      <c r="G55" s="21"/>
      <c r="H55" s="21"/>
      <c r="I55" s="21"/>
      <c r="J55" s="21"/>
    </row>
  </sheetData>
  <sheetProtection algorithmName="SHA-512" hashValue="qSQz3fY0dmX1xj4uDVaVu4ykjXNlRgALuR0aOU7V/xciqtplrMi0mwSHw3r8LnECuptyzZ7jn3XHSiZdg4HJrQ==" saltValue="//l2M5uX0/ShNj8o7SGUig==" spinCount="100000" sheet="1" objects="1" scenarios="1"/>
  <mergeCells count="16">
    <mergeCell ref="B49:J49"/>
    <mergeCell ref="B50:J50"/>
    <mergeCell ref="B51:J51"/>
    <mergeCell ref="B19:J19"/>
    <mergeCell ref="B20:J20"/>
    <mergeCell ref="B21:J21"/>
    <mergeCell ref="B34:J34"/>
    <mergeCell ref="B35:J35"/>
    <mergeCell ref="B36:J36"/>
    <mergeCell ref="B6:J6"/>
    <mergeCell ref="F1:G1"/>
    <mergeCell ref="H1:J1"/>
    <mergeCell ref="B3:J3"/>
    <mergeCell ref="B4:J4"/>
    <mergeCell ref="B5:J5"/>
    <mergeCell ref="I2:J2"/>
  </mergeCells>
  <dataValidations count="1">
    <dataValidation type="list" allowBlank="1" showInputMessage="1" showErrorMessage="1" sqref="H13 H43" xr:uid="{B8572F33-7A58-4B2B-9FCE-347E8E2A728D}">
      <formula1>$AJ$2:$AJ$15</formula1>
    </dataValidation>
  </dataValidations>
  <pageMargins left="0.43307086614173229" right="0.23622047244094488" top="0.15748031496062992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625C90-2377-464E-AB19-4BB0023C3254}">
          <x14:formula1>
            <xm:f>'Kalkyl 16-18 beräkning'!$V$2:$V$6</xm:f>
          </x14:formula1>
          <xm:sqref>B14:B18 B29:B33 B44:B48</xm:sqref>
        </x14:dataValidation>
        <x14:dataValidation type="list" allowBlank="1" showInputMessage="1" showErrorMessage="1" xr:uid="{43711A2E-29D3-46BE-9D5A-C912415F2726}">
          <x14:formula1>
            <xm:f>'Kalkyl 16-18 beräkning'!$Z$3:$Z$15</xm:f>
          </x14:formula1>
          <xm:sqref>H8:H12 H23:H27 H38:H42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FF5E5-267E-4858-87C4-CB0FCFFA9039}">
  <dimension ref="A1:AA41"/>
  <sheetViews>
    <sheetView topLeftCell="J1" zoomScale="115" zoomScaleNormal="115" workbookViewId="0">
      <selection activeCell="Z6" sqref="Z6"/>
    </sheetView>
  </sheetViews>
  <sheetFormatPr defaultRowHeight="15" x14ac:dyDescent="0.25"/>
  <cols>
    <col min="1" max="1" width="11.5703125" customWidth="1"/>
    <col min="2" max="2" width="9.42578125" customWidth="1"/>
    <col min="3" max="3" width="11.5703125" customWidth="1"/>
    <col min="6" max="6" width="12.85546875" customWidth="1"/>
    <col min="7" max="7" width="3.85546875" customWidth="1"/>
    <col min="8" max="8" width="10.42578125" customWidth="1"/>
    <col min="9" max="9" width="10.140625" customWidth="1"/>
    <col min="10" max="10" width="11.5703125" customWidth="1"/>
    <col min="13" max="13" width="12.5703125" customWidth="1"/>
    <col min="14" max="14" width="4.42578125" customWidth="1"/>
    <col min="15" max="15" width="11.42578125" customWidth="1"/>
    <col min="16" max="16" width="10.140625" customWidth="1"/>
    <col min="17" max="17" width="9.85546875" customWidth="1"/>
    <col min="20" max="20" width="13.5703125" customWidth="1"/>
    <col min="27" max="27" width="11.8554687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60" t="s">
        <v>6</v>
      </c>
      <c r="W1" s="5"/>
      <c r="X1" s="5"/>
    </row>
    <row r="2" spans="1:27" ht="15.75" thickBot="1" x14ac:dyDescent="0.3">
      <c r="A2" s="17"/>
      <c r="B2" s="18">
        <f>SUM('Kalkyl 1-3'!L2)</f>
        <v>0</v>
      </c>
      <c r="C2" s="18">
        <f>SUM('Kalkyl 1-3'!M2)</f>
        <v>0</v>
      </c>
      <c r="F2" s="19"/>
      <c r="H2" s="17"/>
      <c r="I2" s="18">
        <f>SUM('Kalkyl 1-3'!S2)</f>
        <v>0</v>
      </c>
      <c r="J2" s="18">
        <f>SUM('Kalkyl 1-3'!T2)</f>
        <v>0</v>
      </c>
      <c r="M2" s="19"/>
      <c r="O2" s="17"/>
      <c r="P2" s="18">
        <f>SUM('Kalkyl 1-3'!Z2)</f>
        <v>0</v>
      </c>
      <c r="Q2" s="18">
        <f>SUM('Kalkyl 1-3'!AA2)</f>
        <v>0</v>
      </c>
      <c r="T2" s="19"/>
      <c r="V2" s="62" t="s">
        <v>10</v>
      </c>
      <c r="W2" s="65"/>
      <c r="Z2" s="60" t="s">
        <v>7</v>
      </c>
      <c r="AA2" s="69"/>
    </row>
    <row r="3" spans="1:27" x14ac:dyDescent="0.25">
      <c r="A3" s="20" t="s">
        <v>11</v>
      </c>
      <c r="B3" s="21">
        <f>YEAR(B2)</f>
        <v>1900</v>
      </c>
      <c r="C3" s="21">
        <f>YEAR(C2)</f>
        <v>1900</v>
      </c>
      <c r="F3" s="19"/>
      <c r="H3" s="20" t="s">
        <v>11</v>
      </c>
      <c r="I3" s="46">
        <f>SUM('Kalkyl 1-3'!S3)</f>
        <v>1900</v>
      </c>
      <c r="J3" s="21">
        <f>YEAR(J2)</f>
        <v>1900</v>
      </c>
      <c r="M3" s="19"/>
      <c r="O3" s="20" t="s">
        <v>11</v>
      </c>
      <c r="P3" s="46">
        <f>SUM('Kalkyl 1-3'!Z3)</f>
        <v>1900</v>
      </c>
      <c r="Q3" s="46">
        <f>SUM('Kalkyl 1-3'!AA3)</f>
        <v>1900</v>
      </c>
      <c r="T3" s="19"/>
      <c r="V3" s="63" t="s">
        <v>89</v>
      </c>
      <c r="W3" s="66"/>
      <c r="Z3" s="62" t="s">
        <v>13</v>
      </c>
      <c r="AA3" s="65"/>
    </row>
    <row r="4" spans="1:27" x14ac:dyDescent="0.25">
      <c r="A4" s="20" t="s">
        <v>14</v>
      </c>
      <c r="B4" s="21">
        <f>MONTH(B2)</f>
        <v>1</v>
      </c>
      <c r="C4" s="21">
        <f>MONTH(C2)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6">
        <f>SUM('Kalkyl 1-3'!S4)</f>
        <v>1</v>
      </c>
      <c r="J4" s="46">
        <f>SUM('Kalkyl 1-3'!T4)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6">
        <f>SUM('Kalkyl 1-3'!Z4)</f>
        <v>1</v>
      </c>
      <c r="Q4" s="46">
        <f>SUM('Kalkyl 1-3'!AA4)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3" t="s">
        <v>16</v>
      </c>
      <c r="W4" s="66"/>
      <c r="Z4" s="63" t="s">
        <v>17</v>
      </c>
      <c r="AA4" s="66"/>
    </row>
    <row r="5" spans="1:27" x14ac:dyDescent="0.25">
      <c r="A5" s="20" t="s">
        <v>18</v>
      </c>
      <c r="B5" s="21">
        <f>DAY(B2)</f>
        <v>0</v>
      </c>
      <c r="C5" s="21">
        <f>DAY(C2)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6">
        <f>SUM('Kalkyl 1-3'!S5)</f>
        <v>0</v>
      </c>
      <c r="J5" s="46">
        <f>SUM('Kalkyl 1-3'!T5)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6">
        <f>SUM('Kalkyl 1-3'!Z5)</f>
        <v>0</v>
      </c>
      <c r="Q5" s="46">
        <f>SUM('Kalkyl 1-3'!AA5)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3" t="s">
        <v>19</v>
      </c>
      <c r="W5" s="66"/>
      <c r="Z5" s="63" t="s">
        <v>20</v>
      </c>
      <c r="AA5" s="66"/>
    </row>
    <row r="6" spans="1:27" ht="15.75" thickBot="1" x14ac:dyDescent="0.3">
      <c r="A6" s="20" t="s">
        <v>21</v>
      </c>
      <c r="B6" s="21">
        <f>SUM('Kalkyl 1-3'!L6)</f>
        <v>31</v>
      </c>
      <c r="C6" s="21">
        <f>SUM('Kalkyl 1-3'!M6)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6">
        <f>SUM('Kalkyl 1-3'!S6)</f>
        <v>31</v>
      </c>
      <c r="J6" s="46">
        <f>SUM('Kalkyl 1-3'!T6)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6">
        <f>SUM('Kalkyl 1-3'!Z6)</f>
        <v>31</v>
      </c>
      <c r="Q6" s="46">
        <f>SUM('Kalkyl 1-3'!AA6)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4" t="s">
        <v>22</v>
      </c>
      <c r="W6" s="67"/>
      <c r="Z6" s="63" t="s">
        <v>90</v>
      </c>
      <c r="AA6" s="66"/>
    </row>
    <row r="7" spans="1:27" x14ac:dyDescent="0.25">
      <c r="A7" s="20" t="s">
        <v>25</v>
      </c>
      <c r="B7" s="21">
        <f>SUM('Kalkyl 1-3'!L7)</f>
        <v>0</v>
      </c>
      <c r="C7" s="23">
        <f>IF(C5-C6=0,0,IF(C6-C5,C5,0))</f>
        <v>0</v>
      </c>
      <c r="F7" s="49">
        <f>SUM(F4:F6)</f>
        <v>0</v>
      </c>
      <c r="H7" s="20" t="s">
        <v>25</v>
      </c>
      <c r="I7" s="46">
        <f>SUM('Kalkyl 1-3'!S7)</f>
        <v>0</v>
      </c>
      <c r="J7" s="23">
        <f>IF(J5-J6=0,0,IF(J6-J5,J5,0))</f>
        <v>0</v>
      </c>
      <c r="M7" s="49">
        <f>SUM(M4:M6)</f>
        <v>0</v>
      </c>
      <c r="N7" s="10"/>
      <c r="O7" s="20" t="s">
        <v>25</v>
      </c>
      <c r="P7" s="46">
        <f>SUM('Kalkyl 1-3'!Z7)</f>
        <v>0</v>
      </c>
      <c r="Q7" s="46">
        <f>SUM('Kalkyl 1-3'!AA7)</f>
        <v>0</v>
      </c>
      <c r="T7" s="49">
        <f>SUM(T4:T6)</f>
        <v>0</v>
      </c>
      <c r="V7" s="68"/>
      <c r="W7" s="68"/>
      <c r="Z7" s="63" t="s">
        <v>26</v>
      </c>
      <c r="AA7" s="66"/>
    </row>
    <row r="8" spans="1:27" x14ac:dyDescent="0.25">
      <c r="A8" s="20" t="s">
        <v>29</v>
      </c>
      <c r="B8" s="10">
        <f>SUM('Kalkyl 1-3'!L8)</f>
        <v>0</v>
      </c>
      <c r="F8" s="19"/>
      <c r="H8" s="20" t="s">
        <v>29</v>
      </c>
      <c r="I8" s="10">
        <f>SUM('Kalkyl 1-3'!S8)</f>
        <v>0</v>
      </c>
      <c r="M8" s="19"/>
      <c r="O8" s="20" t="s">
        <v>29</v>
      </c>
      <c r="P8" s="10">
        <f>SUM('Kalkyl 1-3'!Z8)</f>
        <v>0</v>
      </c>
      <c r="T8" s="19"/>
      <c r="Z8" s="63" t="s">
        <v>30</v>
      </c>
      <c r="AA8" s="66"/>
    </row>
    <row r="9" spans="1:27" x14ac:dyDescent="0.25">
      <c r="A9" s="20" t="s">
        <v>31</v>
      </c>
      <c r="B9" s="10">
        <f>SUM('Kalkyl 1-3'!L9)</f>
        <v>0</v>
      </c>
      <c r="F9" s="19"/>
      <c r="H9" s="20" t="s">
        <v>31</v>
      </c>
      <c r="I9" s="10">
        <f>SUM('Kalkyl 1-3'!S9)</f>
        <v>0</v>
      </c>
      <c r="M9" s="19"/>
      <c r="O9" s="20" t="s">
        <v>31</v>
      </c>
      <c r="P9" s="10">
        <f>SUM('Kalkyl 1-3'!Z9)</f>
        <v>0</v>
      </c>
      <c r="T9" s="19"/>
      <c r="Z9" s="63" t="s">
        <v>79</v>
      </c>
      <c r="AA9" s="66"/>
    </row>
    <row r="10" spans="1:27" x14ac:dyDescent="0.25">
      <c r="A10" s="24" t="s">
        <v>33</v>
      </c>
      <c r="B10" s="25">
        <f>SUM('Kalkyl 1-3'!L10)</f>
        <v>0</v>
      </c>
      <c r="C10" s="42"/>
      <c r="D10" s="14"/>
      <c r="E10" s="14"/>
      <c r="F10" s="15"/>
      <c r="H10" s="24" t="s">
        <v>33</v>
      </c>
      <c r="I10" s="25">
        <f>SUM('Kalkyl 1-3'!S10)</f>
        <v>0</v>
      </c>
      <c r="J10" s="14"/>
      <c r="K10" s="14"/>
      <c r="L10" s="14"/>
      <c r="M10" s="15"/>
      <c r="O10" s="24" t="s">
        <v>33</v>
      </c>
      <c r="P10" s="25">
        <f>SUM('Kalkyl 1-3'!Z10)</f>
        <v>0</v>
      </c>
      <c r="Q10" s="14"/>
      <c r="R10" s="14"/>
      <c r="S10" s="14"/>
      <c r="T10" s="15"/>
      <c r="Z10" s="63" t="s">
        <v>34</v>
      </c>
      <c r="AA10" s="66"/>
    </row>
    <row r="11" spans="1:27" x14ac:dyDescent="0.25">
      <c r="Z11" s="63" t="s">
        <v>35</v>
      </c>
      <c r="AA11" s="66"/>
    </row>
    <row r="12" spans="1:27" x14ac:dyDescent="0.25">
      <c r="A12" s="27" t="s">
        <v>36</v>
      </c>
      <c r="B12" s="26">
        <f>SUM('Kalkyl 1-3'!L12)</f>
        <v>0</v>
      </c>
      <c r="C12" s="26">
        <f>SUM('Kalkyl 1-3'!M12)</f>
        <v>0</v>
      </c>
      <c r="D12" s="12"/>
      <c r="E12" s="12"/>
      <c r="F12" s="13"/>
      <c r="H12" s="27" t="s">
        <v>37</v>
      </c>
      <c r="I12" s="26">
        <f>SUM('Kalkyl 1-3'!S12)</f>
        <v>0</v>
      </c>
      <c r="J12" s="26">
        <f>SUM('Kalkyl 1-3'!T12)</f>
        <v>0</v>
      </c>
      <c r="K12" s="12"/>
      <c r="L12" s="12"/>
      <c r="M12" s="13"/>
      <c r="O12" s="27" t="s">
        <v>38</v>
      </c>
      <c r="P12" s="26">
        <f>SUM('Kalkyl 1-3'!Z12)</f>
        <v>0</v>
      </c>
      <c r="Q12" s="26">
        <f>SUM('Kalkyl 1-3'!AA12)</f>
        <v>0</v>
      </c>
      <c r="R12" s="12"/>
      <c r="S12" s="12"/>
      <c r="T12" s="13"/>
      <c r="Z12" s="63" t="s">
        <v>39</v>
      </c>
      <c r="AA12" s="66"/>
    </row>
    <row r="13" spans="1:27" x14ac:dyDescent="0.25">
      <c r="A13" s="20" t="s">
        <v>11</v>
      </c>
      <c r="B13" s="46">
        <f>SUM('Kalkyl 1-3'!L13)</f>
        <v>1900</v>
      </c>
      <c r="C13" s="21">
        <f>YEAR(C12)</f>
        <v>1900</v>
      </c>
      <c r="F13" s="19"/>
      <c r="H13" s="20" t="s">
        <v>11</v>
      </c>
      <c r="I13" s="46">
        <f>SUM('Kalkyl 1-3'!S13)</f>
        <v>1900</v>
      </c>
      <c r="J13" s="21">
        <f>YEAR(J12)</f>
        <v>1900</v>
      </c>
      <c r="M13" s="19"/>
      <c r="O13" s="20" t="s">
        <v>11</v>
      </c>
      <c r="P13" s="46">
        <f>SUM('Kalkyl 1-3'!Z13)</f>
        <v>1900</v>
      </c>
      <c r="Q13" s="46">
        <f>SUM('Kalkyl 1-3'!AA13)</f>
        <v>1900</v>
      </c>
      <c r="T13" s="19"/>
      <c r="Z13" s="63" t="s">
        <v>41</v>
      </c>
      <c r="AA13" s="66"/>
    </row>
    <row r="14" spans="1:27" x14ac:dyDescent="0.25">
      <c r="A14" s="20" t="s">
        <v>14</v>
      </c>
      <c r="B14" s="46">
        <f>SUM('Kalkyl 1-3'!L14)</f>
        <v>1</v>
      </c>
      <c r="C14" s="21">
        <f>MONTH(C12)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6">
        <f>SUM('Kalkyl 1-3'!S14)</f>
        <v>1</v>
      </c>
      <c r="J14" s="46">
        <f>SUM('Kalkyl 1-3'!T14)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6">
        <f>SUM('Kalkyl 1-3'!Z14)</f>
        <v>1</v>
      </c>
      <c r="Q14" s="46">
        <f>SUM('Kalkyl 1-3'!AA14)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3" t="s">
        <v>42</v>
      </c>
      <c r="AA14" s="66"/>
    </row>
    <row r="15" spans="1:27" ht="15.75" thickBot="1" x14ac:dyDescent="0.3">
      <c r="A15" s="20" t="s">
        <v>18</v>
      </c>
      <c r="B15" s="46">
        <f>SUM('Kalkyl 1-3'!L15)</f>
        <v>0</v>
      </c>
      <c r="C15" s="21">
        <f>DAY(C12)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6">
        <f>SUM('Kalkyl 1-3'!S15)</f>
        <v>0</v>
      </c>
      <c r="J15" s="46">
        <f>SUM('Kalkyl 1-3'!T15)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6">
        <f>SUM('Kalkyl 1-3'!Z15)</f>
        <v>0</v>
      </c>
      <c r="Q15" s="46">
        <f>SUM('Kalkyl 1-3'!AA15)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4" t="s">
        <v>22</v>
      </c>
      <c r="AA15" s="67"/>
    </row>
    <row r="16" spans="1:27" x14ac:dyDescent="0.25">
      <c r="A16" s="20" t="s">
        <v>21</v>
      </c>
      <c r="B16" s="46">
        <f>SUM('Kalkyl 1-3'!L16)</f>
        <v>31</v>
      </c>
      <c r="C16" s="21">
        <f>SUM('Kalkyl 1-3'!M16)</f>
        <v>31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6">
        <f>SUM('Kalkyl 1-3'!S16)</f>
        <v>31</v>
      </c>
      <c r="J16" s="46">
        <f>SUM('Kalkyl 1-3'!T16)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6">
        <f>SUM('Kalkyl 1-3'!Z16)</f>
        <v>31</v>
      </c>
      <c r="Q16" s="46">
        <f>SUM('Kalkyl 1-3'!AA16)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  <c r="Z16" s="68"/>
      <c r="AA16" s="68"/>
    </row>
    <row r="17" spans="1:26" x14ac:dyDescent="0.25">
      <c r="A17" s="20" t="s">
        <v>25</v>
      </c>
      <c r="B17" s="46">
        <f>SUM('Kalkyl 1-3'!L17)</f>
        <v>0</v>
      </c>
      <c r="C17" s="23">
        <f>IF(C15-C16=0,0,IF(C16-C15,C15,0))</f>
        <v>0</v>
      </c>
      <c r="F17" s="49">
        <f>SUM(F14:F16)</f>
        <v>0</v>
      </c>
      <c r="H17" s="20" t="s">
        <v>25</v>
      </c>
      <c r="I17" s="46">
        <f>SUM('Kalkyl 1-3'!S17)</f>
        <v>0</v>
      </c>
      <c r="J17" s="46">
        <f>SUM('Kalkyl 1-3'!T17)</f>
        <v>0</v>
      </c>
      <c r="M17" s="49">
        <f>SUM(M14:M16)</f>
        <v>0</v>
      </c>
      <c r="N17" s="10"/>
      <c r="O17" s="20" t="s">
        <v>25</v>
      </c>
      <c r="P17" s="46">
        <f>SUM('Kalkyl 1-3'!Z17)</f>
        <v>0</v>
      </c>
      <c r="Q17" s="46">
        <f>SUM('Kalkyl 1-3'!AA17)</f>
        <v>0</v>
      </c>
      <c r="T17" s="49">
        <f>SUM(T14:T16)</f>
        <v>0</v>
      </c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7">
        <f>SUM('Kalkyl 1-3'!L18)</f>
        <v>0</v>
      </c>
      <c r="F18" s="19"/>
      <c r="H18" s="20" t="s">
        <v>29</v>
      </c>
      <c r="I18" s="47">
        <f>SUM('Kalkyl 1-3'!S18)</f>
        <v>0</v>
      </c>
      <c r="M18" s="19"/>
      <c r="O18" s="20" t="s">
        <v>29</v>
      </c>
      <c r="P18" s="10">
        <f>SUM('Kalkyl 1-3'!Z18)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7">
        <f>SUM('Kalkyl 1-3'!L19)</f>
        <v>0</v>
      </c>
      <c r="F19" s="19"/>
      <c r="H19" s="20" t="s">
        <v>31</v>
      </c>
      <c r="I19" s="47">
        <f>SUM('Kalkyl 1-3'!S19)</f>
        <v>0</v>
      </c>
      <c r="M19" s="19"/>
      <c r="O19" s="20" t="s">
        <v>31</v>
      </c>
      <c r="P19" s="10">
        <f>SUM('Kalkyl 1-3'!Z19)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48">
        <f>SUM('Kalkyl 1-3'!L20)</f>
        <v>0</v>
      </c>
      <c r="C20" s="14"/>
      <c r="D20" s="14"/>
      <c r="E20" s="14"/>
      <c r="F20" s="15"/>
      <c r="H20" s="24" t="s">
        <v>33</v>
      </c>
      <c r="I20" s="48">
        <f>SUM('Kalkyl 1-3'!S20)</f>
        <v>0</v>
      </c>
      <c r="J20" s="14"/>
      <c r="K20" s="14"/>
      <c r="L20" s="14"/>
      <c r="M20" s="15"/>
      <c r="O20" s="24" t="s">
        <v>33</v>
      </c>
      <c r="P20" s="25">
        <f>SUM('Kalkyl 1-3'!Z20)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1-3'!L22)</f>
        <v>0</v>
      </c>
      <c r="C22" s="26">
        <f>SUM('Kalkyl 1-3'!M22)</f>
        <v>0</v>
      </c>
      <c r="D22" s="12"/>
      <c r="E22" s="12"/>
      <c r="F22" s="13"/>
      <c r="H22" s="27" t="s">
        <v>53</v>
      </c>
      <c r="I22" s="26">
        <f>SUM('Kalkyl 1-3'!S22)</f>
        <v>0</v>
      </c>
      <c r="J22" s="26">
        <f>SUM('Kalkyl 1-3'!T22)</f>
        <v>0</v>
      </c>
      <c r="K22" s="12"/>
      <c r="L22" s="12"/>
      <c r="M22" s="13"/>
      <c r="O22" s="27" t="s">
        <v>54</v>
      </c>
      <c r="P22" s="26">
        <f>SUM('Kalkyl 1-3'!Z22)</f>
        <v>0</v>
      </c>
      <c r="Q22" s="26">
        <f>SUM('Kalkyl 1-3'!AA22)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21">
        <f>SUM('Kalkyl 1-3'!L23)</f>
        <v>1900</v>
      </c>
      <c r="C23" s="46">
        <f>SUM('Kalkyl 1-3'!M23)</f>
        <v>1900</v>
      </c>
      <c r="F23" s="19"/>
      <c r="H23" s="20" t="s">
        <v>11</v>
      </c>
      <c r="I23" s="21">
        <f>SUM('Kalkyl 1-3'!S23)</f>
        <v>1900</v>
      </c>
      <c r="J23" s="21">
        <f>SUM('Kalkyl 1-3'!T23)</f>
        <v>1900</v>
      </c>
      <c r="M23" s="19"/>
      <c r="O23" s="20" t="s">
        <v>11</v>
      </c>
      <c r="P23" s="46">
        <f>SUM('Kalkyl 1-3'!Z23)</f>
        <v>1900</v>
      </c>
      <c r="Q23" s="46">
        <f>SUM('Kalkyl 1-3'!AA23)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21">
        <f>SUM('Kalkyl 1-3'!L24)</f>
        <v>1</v>
      </c>
      <c r="C24" s="46">
        <f>SUM('Kalkyl 1-3'!M24)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21">
        <f>SUM('Kalkyl 1-3'!S24)</f>
        <v>1</v>
      </c>
      <c r="J24" s="21">
        <f>SUM('Kalkyl 1-3'!T24)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6">
        <f>SUM('Kalkyl 1-3'!Z24)</f>
        <v>1</v>
      </c>
      <c r="Q24" s="46">
        <f>SUM('Kalkyl 1-3'!AA24)</f>
        <v>1</v>
      </c>
      <c r="R24" s="21" t="s">
        <v>15</v>
      </c>
      <c r="S24" s="21">
        <f>SUM('Kalkyl 1-3'!AC24)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21">
        <f>SUM('Kalkyl 1-3'!L25)</f>
        <v>0</v>
      </c>
      <c r="C25" s="46">
        <f>SUM('Kalkyl 1-3'!M25)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21">
        <f>SUM('Kalkyl 1-3'!S25)</f>
        <v>0</v>
      </c>
      <c r="J25" s="21">
        <f>SUM('Kalkyl 1-3'!T25)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Q25" s="46">
        <f>SUM('Kalkyl 1-3'!Z25)</f>
        <v>0</v>
      </c>
      <c r="R25" s="21" t="str">
        <f>LOOKUP(P24,V19:V30,W19:W30)</f>
        <v>jan</v>
      </c>
      <c r="S25" s="21">
        <f>SUM('Kalkyl 1-3'!AC25)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21">
        <f>SUM('Kalkyl 1-3'!L26)</f>
        <v>31</v>
      </c>
      <c r="C26" s="46">
        <f>SUM('Kalkyl 1-3'!M26)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21">
        <f>SUM('Kalkyl 1-3'!S26)</f>
        <v>31</v>
      </c>
      <c r="J26" s="21">
        <f>SUM('Kalkyl 1-3'!T26)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21">
        <f>SUM('Kalkyl 1-3'!Z26)</f>
        <v>31</v>
      </c>
      <c r="Q26" s="46">
        <f>SUM('Kalkyl 1-3'!Z26)</f>
        <v>31</v>
      </c>
      <c r="R26" s="21" t="str">
        <f>LOOKUP(Q24,V19:V30,W19:W30)</f>
        <v>jan</v>
      </c>
      <c r="S26" s="21">
        <f>SUM('Kalkyl 1-3'!AC26)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21">
        <f>SUM('Kalkyl 1-3'!L27)</f>
        <v>0</v>
      </c>
      <c r="C27" s="46">
        <f>SUM('Kalkyl 1-3'!M27)</f>
        <v>0</v>
      </c>
      <c r="F27" s="49">
        <f>SUM(F24:F26)</f>
        <v>0</v>
      </c>
      <c r="H27" s="20" t="s">
        <v>25</v>
      </c>
      <c r="I27" s="21">
        <f>SUM('Kalkyl 1-3'!S27)</f>
        <v>0</v>
      </c>
      <c r="J27" s="46">
        <f>IF(J25-J26=0,0,IF(J26-J25,J25,0))</f>
        <v>0</v>
      </c>
      <c r="M27" s="49">
        <f>SUM(M24:M26)</f>
        <v>0</v>
      </c>
      <c r="N27" s="10"/>
      <c r="O27" s="20" t="s">
        <v>25</v>
      </c>
      <c r="P27" s="21">
        <f>SUM('Kalkyl 1-3'!Z27)</f>
        <v>0</v>
      </c>
      <c r="Q27" s="46">
        <f>SUM('Kalkyl 1-3'!Z27)</f>
        <v>0</v>
      </c>
      <c r="T27" s="49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10">
        <f>SUM('Kalkyl 1-3'!L28)</f>
        <v>0</v>
      </c>
      <c r="F28" s="19"/>
      <c r="H28" s="20" t="s">
        <v>29</v>
      </c>
      <c r="I28" s="10">
        <f>SUM('Kalkyl 1-3'!S28)</f>
        <v>0</v>
      </c>
      <c r="M28" s="19"/>
      <c r="O28" s="20" t="s">
        <v>29</v>
      </c>
      <c r="P28" s="10">
        <f>SUM('Kalkyl 1-3'!Z28)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10">
        <f>SUM('Kalkyl 1-3'!L29)</f>
        <v>0</v>
      </c>
      <c r="F29" s="19"/>
      <c r="H29" s="20" t="s">
        <v>31</v>
      </c>
      <c r="I29" s="10">
        <f>SUM('Kalkyl 1-3'!S29)</f>
        <v>0</v>
      </c>
      <c r="M29" s="19"/>
      <c r="O29" s="20" t="s">
        <v>31</v>
      </c>
      <c r="P29" s="10">
        <f>SUM('Kalkyl 1-3'!Z29)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25">
        <f>SUM('Kalkyl 1-3'!L30)</f>
        <v>0</v>
      </c>
      <c r="C30" s="14"/>
      <c r="D30" s="14"/>
      <c r="E30" s="14"/>
      <c r="F30" s="15"/>
      <c r="H30" s="24" t="s">
        <v>33</v>
      </c>
      <c r="I30" s="25">
        <f>SUM('Kalkyl 1-3'!S30)</f>
        <v>0</v>
      </c>
      <c r="J30" s="14"/>
      <c r="K30" s="14"/>
      <c r="L30" s="14"/>
      <c r="M30" s="15"/>
      <c r="O30" s="24" t="s">
        <v>33</v>
      </c>
      <c r="P30" s="25">
        <f>SUM('Kalkyl 1-3'!Z30)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1-3'!L32)</f>
        <v>0</v>
      </c>
      <c r="C32" s="26">
        <f>SUM('Kalkyl 1-3'!M32)</f>
        <v>0</v>
      </c>
      <c r="D32" s="12"/>
      <c r="E32" s="12"/>
      <c r="F32" s="13"/>
      <c r="H32" s="27" t="s">
        <v>68</v>
      </c>
      <c r="I32" s="26">
        <f>SUM('Kalkyl 1-3'!S32)</f>
        <v>0</v>
      </c>
      <c r="J32" s="26">
        <f>SUM('Kalkyl 1-3'!T32)</f>
        <v>0</v>
      </c>
      <c r="K32" s="12"/>
      <c r="L32" s="12"/>
      <c r="M32" s="13"/>
      <c r="O32" s="27" t="s">
        <v>69</v>
      </c>
      <c r="P32" s="26">
        <f>SUM('Kalkyl 1-3'!Z32)</f>
        <v>0</v>
      </c>
      <c r="Q32" s="26">
        <f>SUM('Kalkyl 1-3'!AA32)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6">
        <f>SUM('Kalkyl 1-3'!L33)</f>
        <v>1900</v>
      </c>
      <c r="C33" s="46">
        <f>SUM('Kalkyl 1-3'!M33)</f>
        <v>1900</v>
      </c>
      <c r="F33" s="19"/>
      <c r="H33" s="20" t="s">
        <v>11</v>
      </c>
      <c r="I33" s="46">
        <f>SUM('Kalkyl 1-3'!S33)</f>
        <v>1900</v>
      </c>
      <c r="J33" s="46">
        <f>SUM('Kalkyl 1-3'!T33)</f>
        <v>1900</v>
      </c>
      <c r="M33" s="19"/>
      <c r="O33" s="20" t="s">
        <v>11</v>
      </c>
      <c r="P33" s="21">
        <f>YEAR(P32)</f>
        <v>1900</v>
      </c>
      <c r="Q33" s="21">
        <f>YEAR(Q32)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6">
        <f>SUM('Kalkyl 1-3'!L34)</f>
        <v>1</v>
      </c>
      <c r="C34" s="21">
        <f>MONTH(C32)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6">
        <f>SUM('Kalkyl 1-3'!S34)</f>
        <v>1</v>
      </c>
      <c r="J34" s="21">
        <f>MONTH(J32)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21">
        <f>MONTH(P32)</f>
        <v>1</v>
      </c>
      <c r="Q34" s="21">
        <f>MONTH(Q32)</f>
        <v>1</v>
      </c>
      <c r="R34" s="21" t="s">
        <v>15</v>
      </c>
      <c r="S34" s="21">
        <f>SUM('Kalkyl 1-3'!AC34)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6">
        <f>SUM('Kalkyl 1-3'!L35)</f>
        <v>0</v>
      </c>
      <c r="C35" s="21">
        <f>DAY(C32)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6">
        <f>SUM('Kalkyl 1-3'!S35)</f>
        <v>0</v>
      </c>
      <c r="J35" s="21">
        <f>DAY(J32)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21">
        <f>DAY(P32)</f>
        <v>0</v>
      </c>
      <c r="Q35" s="21">
        <f>DAY(Q32)</f>
        <v>0</v>
      </c>
      <c r="R35" s="21" t="str">
        <f>LOOKUP(P34,V13:V30,W13:W30)</f>
        <v>jan</v>
      </c>
      <c r="S35" s="21">
        <f>SUM('Kalkyl 1-3'!AC35)</f>
        <v>0</v>
      </c>
      <c r="T35" s="22">
        <f>SUM(S35*P39)</f>
        <v>0</v>
      </c>
    </row>
    <row r="36" spans="1:24" x14ac:dyDescent="0.25">
      <c r="A36" s="20" t="s">
        <v>21</v>
      </c>
      <c r="B36" s="46">
        <f>SUM('Kalkyl 1-3'!L36)</f>
        <v>31</v>
      </c>
      <c r="C36" s="46">
        <f>SUM('Kalkyl 1-3'!M36)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6">
        <f>SUM('Kalkyl 1-3'!S36)</f>
        <v>31</v>
      </c>
      <c r="J36" s="46">
        <f>SUM('Kalkyl 1-3'!T36)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21">
        <f>SUM('Kalkyl 1-3'!Z36)</f>
        <v>31</v>
      </c>
      <c r="Q36" s="21">
        <f>SUM('Kalkyl 1-3'!AA36)</f>
        <v>31</v>
      </c>
      <c r="R36" s="21" t="str">
        <f>LOOKUP(Q34,V13:V30,W13:W30)</f>
        <v>jan</v>
      </c>
      <c r="S36" s="21">
        <f>SUM('Kalkyl 1-3'!AC36)</f>
        <v>1</v>
      </c>
      <c r="T36" s="22">
        <f>SUM(S36*P40)</f>
        <v>0</v>
      </c>
    </row>
    <row r="37" spans="1:24" x14ac:dyDescent="0.25">
      <c r="A37" s="20" t="s">
        <v>25</v>
      </c>
      <c r="B37" s="46">
        <f>SUM('Kalkyl 1-3'!L37)</f>
        <v>0</v>
      </c>
      <c r="C37" s="46">
        <f>SUM('Kalkyl 1-3'!M37)</f>
        <v>0</v>
      </c>
      <c r="F37" s="49">
        <f>SUM(F34:F36)</f>
        <v>0</v>
      </c>
      <c r="H37" s="20" t="s">
        <v>25</v>
      </c>
      <c r="I37" s="46">
        <f>SUM('Kalkyl 1-3'!S37)</f>
        <v>0</v>
      </c>
      <c r="J37" s="46">
        <f>SUM('Kalkyl 1-3'!T37)</f>
        <v>0</v>
      </c>
      <c r="M37" s="49">
        <f>SUM(M34:M36)</f>
        <v>0</v>
      </c>
      <c r="N37" s="10"/>
      <c r="O37" s="20" t="s">
        <v>25</v>
      </c>
      <c r="P37" s="21">
        <f>SUM('Kalkyl 1-3'!Z37)</f>
        <v>0</v>
      </c>
      <c r="Q37" s="21">
        <f>SUM('Kalkyl 1-3'!AA37)</f>
        <v>0</v>
      </c>
      <c r="T37" s="49">
        <f>SUM(T34:T36)</f>
        <v>0</v>
      </c>
    </row>
    <row r="38" spans="1:24" x14ac:dyDescent="0.25">
      <c r="A38" s="20" t="s">
        <v>29</v>
      </c>
      <c r="B38" s="10">
        <f>SUM('Kalkyl 1-3'!L38)</f>
        <v>0</v>
      </c>
      <c r="F38" s="19"/>
      <c r="H38" s="20" t="s">
        <v>29</v>
      </c>
      <c r="I38" s="10">
        <f>SUM('Kalkyl 1-3'!S38)</f>
        <v>0</v>
      </c>
      <c r="M38" s="19"/>
      <c r="O38" s="20" t="s">
        <v>29</v>
      </c>
      <c r="P38" s="10">
        <f>SUM('Kalkyl 1-3'!Z38)</f>
        <v>0</v>
      </c>
      <c r="T38" s="19"/>
    </row>
    <row r="39" spans="1:24" x14ac:dyDescent="0.25">
      <c r="A39" s="20" t="s">
        <v>31</v>
      </c>
      <c r="B39" s="10">
        <f>SUM('Kalkyl 1-3'!L39)</f>
        <v>0</v>
      </c>
      <c r="F39" s="19"/>
      <c r="H39" s="20" t="s">
        <v>31</v>
      </c>
      <c r="I39" s="10">
        <f>SUM('Kalkyl 1-3'!S39)</f>
        <v>0</v>
      </c>
      <c r="M39" s="19"/>
      <c r="O39" s="20" t="s">
        <v>31</v>
      </c>
      <c r="P39" s="10">
        <f>SUM('Kalkyl 1-3'!Z39)</f>
        <v>0</v>
      </c>
      <c r="T39" s="19"/>
    </row>
    <row r="40" spans="1:24" x14ac:dyDescent="0.25">
      <c r="A40" s="24" t="s">
        <v>33</v>
      </c>
      <c r="B40" s="25">
        <f>SUM('Kalkyl 1-3'!L40)</f>
        <v>0</v>
      </c>
      <c r="C40" s="14"/>
      <c r="D40" s="14"/>
      <c r="E40" s="14"/>
      <c r="F40" s="15"/>
      <c r="H40" s="24" t="s">
        <v>33</v>
      </c>
      <c r="I40" s="25">
        <f>SUM('Kalkyl 1-3'!S40)</f>
        <v>0</v>
      </c>
      <c r="J40" s="14"/>
      <c r="K40" s="14"/>
      <c r="L40" s="14"/>
      <c r="M40" s="15"/>
      <c r="O40" s="24" t="s">
        <v>33</v>
      </c>
      <c r="P40" s="25">
        <f>SUM('Kalkyl 1-3'!Z40)</f>
        <v>0</v>
      </c>
      <c r="Q40" s="14"/>
      <c r="R40" s="14"/>
      <c r="S40" s="14"/>
      <c r="T40" s="15"/>
    </row>
    <row r="41" spans="1:24" x14ac:dyDescent="0.25">
      <c r="F41" s="50">
        <f>SUM(F7+F17+F27+F37)</f>
        <v>0</v>
      </c>
      <c r="M41" s="50">
        <f>SUM(M7+M17+M27+M37)</f>
        <v>0</v>
      </c>
      <c r="T41" s="50">
        <f>SUM(T7+T17+T27+T37)</f>
        <v>0</v>
      </c>
    </row>
  </sheetData>
  <sheetProtection algorithmName="SHA-512" hashValue="wcfyjfUqQMTBLU8xejx4Ooet+KPB7BsCf3jwWm0jRJWyEqROdFFk6LjD2WkYu44um2qda85tDNw1huSosWLVtg==" saltValue="MBpx5+OItnMF6LDUWdLjNA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F3488-06E0-4460-8617-87AA6AE17F58}">
  <dimension ref="A1:AA41"/>
  <sheetViews>
    <sheetView topLeftCell="J1" zoomScale="115" zoomScaleNormal="115" workbookViewId="0">
      <selection activeCell="Z6" sqref="Z6"/>
    </sheetView>
  </sheetViews>
  <sheetFormatPr defaultRowHeight="15" x14ac:dyDescent="0.25"/>
  <cols>
    <col min="1" max="1" width="11.5703125" customWidth="1"/>
    <col min="2" max="2" width="9.42578125" customWidth="1"/>
    <col min="3" max="3" width="11.5703125" customWidth="1"/>
    <col min="6" max="6" width="10.140625" bestFit="1" customWidth="1"/>
    <col min="7" max="7" width="3.85546875" customWidth="1"/>
    <col min="8" max="8" width="10.42578125" customWidth="1"/>
    <col min="9" max="9" width="10.140625" customWidth="1"/>
    <col min="10" max="10" width="11.5703125" customWidth="1"/>
    <col min="13" max="13" width="10.42578125" customWidth="1"/>
    <col min="14" max="14" width="4.42578125" customWidth="1"/>
    <col min="15" max="15" width="11.42578125" customWidth="1"/>
    <col min="16" max="16" width="10.140625" customWidth="1"/>
    <col min="17" max="17" width="9.85546875" customWidth="1"/>
    <col min="20" max="20" width="11.85546875" customWidth="1"/>
    <col min="27" max="27" width="11.5703125" customWidth="1"/>
  </cols>
  <sheetData>
    <row r="1" spans="1:27" ht="15.75" thickBot="1" x14ac:dyDescent="0.3">
      <c r="A1" s="27" t="s">
        <v>1</v>
      </c>
      <c r="B1" s="16" t="s">
        <v>2</v>
      </c>
      <c r="C1" s="16" t="s">
        <v>3</v>
      </c>
      <c r="D1" s="12"/>
      <c r="E1" s="12"/>
      <c r="F1" s="13"/>
      <c r="H1" s="27" t="s">
        <v>4</v>
      </c>
      <c r="I1" s="16" t="s">
        <v>2</v>
      </c>
      <c r="J1" s="16" t="s">
        <v>3</v>
      </c>
      <c r="K1" s="12"/>
      <c r="L1" s="12"/>
      <c r="M1" s="13"/>
      <c r="O1" s="27" t="s">
        <v>5</v>
      </c>
      <c r="P1" s="16" t="s">
        <v>2</v>
      </c>
      <c r="Q1" s="16" t="s">
        <v>3</v>
      </c>
      <c r="R1" s="12"/>
      <c r="S1" s="12"/>
      <c r="T1" s="13"/>
      <c r="V1" s="61" t="s">
        <v>6</v>
      </c>
      <c r="W1" s="61"/>
      <c r="X1" s="61"/>
    </row>
    <row r="2" spans="1:27" ht="15.75" thickBot="1" x14ac:dyDescent="0.3">
      <c r="A2" s="17"/>
      <c r="B2" s="18">
        <f>SUM('Kalkyl 4-6'!L2)</f>
        <v>0</v>
      </c>
      <c r="C2" s="18">
        <f>SUM('Kalkyl 4-6'!M2)</f>
        <v>0</v>
      </c>
      <c r="F2" s="19"/>
      <c r="H2" s="17"/>
      <c r="I2" s="18">
        <f>SUM('Kalkyl 4-6'!S2)</f>
        <v>0</v>
      </c>
      <c r="J2" s="18">
        <f>SUM('Kalkyl 4-6'!T2)</f>
        <v>0</v>
      </c>
      <c r="M2" s="19"/>
      <c r="O2" s="17"/>
      <c r="P2" s="18">
        <f>SUM('Kalkyl 4-6'!Z2)</f>
        <v>0</v>
      </c>
      <c r="Q2" s="18">
        <f>SUM('Kalkyl 4-6'!AA2)</f>
        <v>0</v>
      </c>
      <c r="T2" s="19"/>
      <c r="V2" s="62" t="s">
        <v>77</v>
      </c>
      <c r="W2" s="65"/>
      <c r="Z2" s="61" t="s">
        <v>7</v>
      </c>
    </row>
    <row r="3" spans="1:27" x14ac:dyDescent="0.25">
      <c r="A3" s="20" t="s">
        <v>11</v>
      </c>
      <c r="B3" s="46">
        <f>SUM('Kalkyl 4-6'!L3)</f>
        <v>1900</v>
      </c>
      <c r="C3" s="21">
        <f>YEAR(C2)</f>
        <v>1900</v>
      </c>
      <c r="F3" s="19"/>
      <c r="H3" s="20" t="s">
        <v>11</v>
      </c>
      <c r="I3" s="46">
        <f>SUM('Kalkyl 4-6'!S3)</f>
        <v>1900</v>
      </c>
      <c r="J3" s="46">
        <f>SUM('Kalkyl 4-6'!T3)</f>
        <v>1900</v>
      </c>
      <c r="M3" s="19"/>
      <c r="O3" s="20" t="s">
        <v>11</v>
      </c>
      <c r="P3" s="46">
        <f>SUM('Kalkyl 4-6'!Z3)</f>
        <v>1900</v>
      </c>
      <c r="Q3" s="46">
        <f>SUM('Kalkyl 4-6'!AA3)</f>
        <v>1900</v>
      </c>
      <c r="T3" s="19"/>
      <c r="V3" s="63" t="s">
        <v>12</v>
      </c>
      <c r="W3" s="66"/>
      <c r="Z3" s="62" t="s">
        <v>13</v>
      </c>
      <c r="AA3" s="65"/>
    </row>
    <row r="4" spans="1:27" x14ac:dyDescent="0.25">
      <c r="A4" s="20" t="s">
        <v>14</v>
      </c>
      <c r="B4" s="46">
        <f>SUM('Kalkyl 4-6'!L4)</f>
        <v>1</v>
      </c>
      <c r="C4" s="21">
        <f>MONTH(C2)</f>
        <v>1</v>
      </c>
      <c r="D4" s="21" t="s">
        <v>15</v>
      </c>
      <c r="E4" s="21">
        <f>IF(AND(B5=1,B4=C4,C5=C6),1,IF(B4=C4,0,IF(AND(B7&gt;0,C7&gt;0),C4-B4-1,IF(AND(C7=0,B7=0),C4-B4+1,C4-B4))))</f>
        <v>0</v>
      </c>
      <c r="F4" s="22">
        <f>SUM(E4*B8)</f>
        <v>0</v>
      </c>
      <c r="H4" s="20" t="s">
        <v>14</v>
      </c>
      <c r="I4" s="46">
        <f>SUM('Kalkyl 4-6'!S4)</f>
        <v>1</v>
      </c>
      <c r="J4" s="46">
        <f>SUM('Kalkyl 4-6'!T4)</f>
        <v>1</v>
      </c>
      <c r="K4" s="21" t="s">
        <v>15</v>
      </c>
      <c r="L4" s="21">
        <f>IF(AND(I5=1,I4=J4,J5=J6),1,IF(I4=J4,0,IF(AND(I7&gt;0,J7&gt;0),J4-I4-1,IF(AND(J7=0,I7=0),J4-I4+1,J4-I4))))</f>
        <v>0</v>
      </c>
      <c r="M4" s="22">
        <f>SUM(L4*I8)</f>
        <v>0</v>
      </c>
      <c r="N4" s="10"/>
      <c r="O4" s="20" t="s">
        <v>14</v>
      </c>
      <c r="P4" s="46">
        <f>SUM('Kalkyl 4-6'!Z4)</f>
        <v>1</v>
      </c>
      <c r="Q4" s="46">
        <f>SUM('Kalkyl 4-6'!AA4)</f>
        <v>1</v>
      </c>
      <c r="R4" s="21" t="s">
        <v>15</v>
      </c>
      <c r="S4" s="21">
        <f>IF(AND(P5=1,P4=Q4,Q5=Q6),1,IF(P4=Q4,0,IF(AND(P7&gt;0,Q7&gt;0),Q4-P4-1,IF(AND(Q7=0,P7=0),Q4-P4+1,Q4-P4))))</f>
        <v>0</v>
      </c>
      <c r="T4" s="22">
        <f>SUM(S4*P8)</f>
        <v>0</v>
      </c>
      <c r="V4" s="63" t="s">
        <v>16</v>
      </c>
      <c r="W4" s="66"/>
      <c r="Z4" s="63" t="s">
        <v>17</v>
      </c>
      <c r="AA4" s="66"/>
    </row>
    <row r="5" spans="1:27" x14ac:dyDescent="0.25">
      <c r="A5" s="20" t="s">
        <v>18</v>
      </c>
      <c r="B5" s="46">
        <f>SUM('Kalkyl 4-6'!L5)</f>
        <v>0</v>
      </c>
      <c r="C5" s="21">
        <f>DAY(C2)</f>
        <v>0</v>
      </c>
      <c r="D5" s="21" t="str">
        <f>LOOKUP(B4,V19:V30,W19:W30)</f>
        <v>jan</v>
      </c>
      <c r="E5" s="21">
        <f>IF(B7=B6,0,B7)</f>
        <v>0</v>
      </c>
      <c r="F5" s="22">
        <f>SUM(E5*B9)</f>
        <v>0</v>
      </c>
      <c r="H5" s="20" t="s">
        <v>18</v>
      </c>
      <c r="I5" s="46">
        <f>SUM('Kalkyl 4-6'!S5)</f>
        <v>0</v>
      </c>
      <c r="J5" s="46">
        <f>SUM('Kalkyl 4-6'!T5)</f>
        <v>0</v>
      </c>
      <c r="K5" s="21" t="str">
        <f>LOOKUP(I4,V19:V30,W19:W30)</f>
        <v>jan</v>
      </c>
      <c r="L5" s="21">
        <f>IF(I7=I6,0,I7)</f>
        <v>0</v>
      </c>
      <c r="M5" s="22">
        <f>SUM(L5*I9)</f>
        <v>0</v>
      </c>
      <c r="N5" s="10"/>
      <c r="O5" s="20" t="s">
        <v>18</v>
      </c>
      <c r="P5" s="46">
        <f>SUM('Kalkyl 4-6'!Z5)</f>
        <v>0</v>
      </c>
      <c r="Q5" s="46">
        <f>SUM('Kalkyl 4-6'!AA5)</f>
        <v>0</v>
      </c>
      <c r="R5" s="21" t="str">
        <f>LOOKUP(P4,V19:V30,W19:W30)</f>
        <v>jan</v>
      </c>
      <c r="S5" s="21">
        <f>IF(P7=P6,0,P7)</f>
        <v>0</v>
      </c>
      <c r="T5" s="22">
        <f>SUM(S5*P9)</f>
        <v>0</v>
      </c>
      <c r="V5" s="63" t="s">
        <v>19</v>
      </c>
      <c r="W5" s="66"/>
      <c r="Z5" s="63" t="s">
        <v>20</v>
      </c>
      <c r="AA5" s="66"/>
    </row>
    <row r="6" spans="1:27" ht="15.75" thickBot="1" x14ac:dyDescent="0.3">
      <c r="A6" s="20" t="s">
        <v>21</v>
      </c>
      <c r="B6" s="46">
        <f>SUM('Kalkyl 4-6'!L6)</f>
        <v>31</v>
      </c>
      <c r="C6" s="46">
        <f>SUM('Kalkyl 4-6'!M6)</f>
        <v>31</v>
      </c>
      <c r="D6" s="21" t="str">
        <f>LOOKUP(C4,V19:V30,W19:W30)</f>
        <v>jan</v>
      </c>
      <c r="E6" s="21">
        <f>IF(AND(B5=1,B4=C4,C5=C6),0,IF(B4=C4,C5-B5+1,C7))</f>
        <v>1</v>
      </c>
      <c r="F6" s="22">
        <f>SUM(E6*B10)</f>
        <v>0</v>
      </c>
      <c r="H6" s="20" t="s">
        <v>21</v>
      </c>
      <c r="I6" s="46">
        <f>SUM('Kalkyl 4-6'!S6)</f>
        <v>31</v>
      </c>
      <c r="J6" s="46">
        <f>SUM('Kalkyl 4-6'!T6)</f>
        <v>31</v>
      </c>
      <c r="K6" s="21" t="str">
        <f>LOOKUP(J4,V19:V30,W19:W30)</f>
        <v>jan</v>
      </c>
      <c r="L6" s="21">
        <f>IF(AND(I5=1,I4=J4,J5=J6),0,IF(I4=J4,J5-I5+1,J7))</f>
        <v>1</v>
      </c>
      <c r="M6" s="22">
        <f>SUM(L6*I10)</f>
        <v>0</v>
      </c>
      <c r="N6" s="10"/>
      <c r="O6" s="20" t="s">
        <v>21</v>
      </c>
      <c r="P6" s="46">
        <f>SUM('Kalkyl 4-6'!Z6)</f>
        <v>31</v>
      </c>
      <c r="Q6" s="46">
        <f>SUM('Kalkyl 4-6'!AA6)</f>
        <v>31</v>
      </c>
      <c r="R6" s="21" t="str">
        <f>LOOKUP(Q4,V19:V30,W19:W30)</f>
        <v>jan</v>
      </c>
      <c r="S6" s="21">
        <f>IF(AND(P5=1,P4=Q4,Q5=Q6),0,IF(P4=Q4,Q5-P5+1,Q7))</f>
        <v>1</v>
      </c>
      <c r="T6" s="22">
        <f>SUM(S6*P10)</f>
        <v>0</v>
      </c>
      <c r="V6" s="64" t="s">
        <v>22</v>
      </c>
      <c r="W6" s="67"/>
      <c r="Z6" s="63" t="s">
        <v>90</v>
      </c>
      <c r="AA6" s="66"/>
    </row>
    <row r="7" spans="1:27" x14ac:dyDescent="0.25">
      <c r="A7" s="20" t="s">
        <v>25</v>
      </c>
      <c r="B7" s="46">
        <f>SUM('Kalkyl 4-6'!L7)</f>
        <v>0</v>
      </c>
      <c r="C7" s="23">
        <f>IF(C5-C6=0,0,IF(C6-C5,C5,0))</f>
        <v>0</v>
      </c>
      <c r="F7" s="49">
        <f>SUM(F4:F6)</f>
        <v>0</v>
      </c>
      <c r="H7" s="20" t="s">
        <v>25</v>
      </c>
      <c r="I7" s="46">
        <f>SUM('Kalkyl 4-6'!S7)</f>
        <v>0</v>
      </c>
      <c r="J7" s="46">
        <f>SUM('Kalkyl 4-6'!T7)</f>
        <v>0</v>
      </c>
      <c r="M7" s="49">
        <f>SUM(M4:M6)</f>
        <v>0</v>
      </c>
      <c r="N7" s="10"/>
      <c r="O7" s="20" t="s">
        <v>25</v>
      </c>
      <c r="P7" s="46">
        <f>SUM('Kalkyl 4-6'!Z7)</f>
        <v>0</v>
      </c>
      <c r="Q7" s="46">
        <f>SUM('Kalkyl 4-6'!AA7)</f>
        <v>0</v>
      </c>
      <c r="T7" s="49">
        <f>SUM(T4:T6)</f>
        <v>0</v>
      </c>
      <c r="Z7" s="63" t="s">
        <v>26</v>
      </c>
      <c r="AA7" s="66"/>
    </row>
    <row r="8" spans="1:27" x14ac:dyDescent="0.25">
      <c r="A8" s="20" t="s">
        <v>29</v>
      </c>
      <c r="B8" s="46">
        <f>SUM('Kalkyl 4-6'!L8)</f>
        <v>0</v>
      </c>
      <c r="F8" s="19"/>
      <c r="H8" s="20" t="s">
        <v>29</v>
      </c>
      <c r="I8" s="46">
        <f>SUM('Kalkyl 4-6'!S8)</f>
        <v>0</v>
      </c>
      <c r="M8" s="19"/>
      <c r="O8" s="20" t="s">
        <v>29</v>
      </c>
      <c r="P8" s="46">
        <f>SUM('Kalkyl 4-6'!Z8)</f>
        <v>0</v>
      </c>
      <c r="T8" s="19"/>
      <c r="Z8" s="63" t="s">
        <v>30</v>
      </c>
      <c r="AA8" s="66"/>
    </row>
    <row r="9" spans="1:27" x14ac:dyDescent="0.25">
      <c r="A9" s="20" t="s">
        <v>31</v>
      </c>
      <c r="B9" s="46">
        <f>SUM('Kalkyl 4-6'!L9)</f>
        <v>0</v>
      </c>
      <c r="F9" s="19"/>
      <c r="H9" s="20" t="s">
        <v>31</v>
      </c>
      <c r="I9" s="46">
        <f>SUM('Kalkyl 4-6'!S9)</f>
        <v>0</v>
      </c>
      <c r="M9" s="19"/>
      <c r="O9" s="20" t="s">
        <v>31</v>
      </c>
      <c r="P9" s="46">
        <f>SUM('Kalkyl 4-6'!Z9)</f>
        <v>0</v>
      </c>
      <c r="T9" s="19"/>
      <c r="Z9" s="63" t="s">
        <v>76</v>
      </c>
      <c r="AA9" s="66"/>
    </row>
    <row r="10" spans="1:27" x14ac:dyDescent="0.25">
      <c r="A10" s="24" t="s">
        <v>33</v>
      </c>
      <c r="B10" s="52">
        <f>SUM('Kalkyl 4-6'!L10)</f>
        <v>0</v>
      </c>
      <c r="C10" s="42"/>
      <c r="D10" s="14"/>
      <c r="E10" s="14"/>
      <c r="F10" s="15"/>
      <c r="H10" s="24" t="s">
        <v>33</v>
      </c>
      <c r="I10" s="52">
        <f>SUM('Kalkyl 4-6'!S10)</f>
        <v>0</v>
      </c>
      <c r="J10" s="14"/>
      <c r="K10" s="14"/>
      <c r="L10" s="14"/>
      <c r="M10" s="15"/>
      <c r="O10" s="24" t="s">
        <v>33</v>
      </c>
      <c r="P10" s="52">
        <f>SUM('Kalkyl 4-6'!Z10)</f>
        <v>0</v>
      </c>
      <c r="Q10" s="14"/>
      <c r="R10" s="14"/>
      <c r="S10" s="14"/>
      <c r="T10" s="15"/>
      <c r="Z10" s="63" t="s">
        <v>34</v>
      </c>
      <c r="AA10" s="66"/>
    </row>
    <row r="11" spans="1:27" x14ac:dyDescent="0.25">
      <c r="Z11" s="63" t="s">
        <v>35</v>
      </c>
      <c r="AA11" s="66"/>
    </row>
    <row r="12" spans="1:27" x14ac:dyDescent="0.25">
      <c r="A12" s="27" t="s">
        <v>36</v>
      </c>
      <c r="B12" s="26">
        <f>SUM('Kalkyl 4-6'!L12)</f>
        <v>0</v>
      </c>
      <c r="C12" s="26">
        <f>SUM('Kalkyl 4-6'!M12)</f>
        <v>0</v>
      </c>
      <c r="D12" s="12"/>
      <c r="E12" s="12"/>
      <c r="F12" s="13"/>
      <c r="H12" s="27" t="s">
        <v>37</v>
      </c>
      <c r="I12" s="26">
        <f>SUM('Kalkyl 4-6'!S12)</f>
        <v>0</v>
      </c>
      <c r="J12" s="26">
        <f>SUM('Kalkyl 4-6'!T12)</f>
        <v>0</v>
      </c>
      <c r="K12" s="12"/>
      <c r="L12" s="12"/>
      <c r="M12" s="13"/>
      <c r="O12" s="27" t="s">
        <v>38</v>
      </c>
      <c r="P12" s="26">
        <f>SUM('Kalkyl 4-6'!Z12)</f>
        <v>0</v>
      </c>
      <c r="Q12" s="26">
        <f>SUM('Kalkyl 4-6'!AA12)</f>
        <v>0</v>
      </c>
      <c r="R12" s="12"/>
      <c r="S12" s="12"/>
      <c r="T12" s="13"/>
      <c r="Z12" s="63" t="s">
        <v>39</v>
      </c>
      <c r="AA12" s="66"/>
    </row>
    <row r="13" spans="1:27" x14ac:dyDescent="0.25">
      <c r="A13" s="20" t="s">
        <v>11</v>
      </c>
      <c r="B13" s="46">
        <f>SUM('Kalkyl 4-6'!L13)</f>
        <v>1900</v>
      </c>
      <c r="C13" s="51">
        <f>SUM('Kalkyl 4-6'!M13)</f>
        <v>1900</v>
      </c>
      <c r="F13" s="19"/>
      <c r="H13" s="20" t="s">
        <v>11</v>
      </c>
      <c r="I13" s="46">
        <f>SUM('Kalkyl 4-6'!S13)</f>
        <v>1900</v>
      </c>
      <c r="J13" s="46">
        <f>SUM('Kalkyl 4-6'!T13)</f>
        <v>1900</v>
      </c>
      <c r="M13" s="19"/>
      <c r="O13" s="20" t="s">
        <v>11</v>
      </c>
      <c r="P13" s="46">
        <f>SUM('Kalkyl 4-6'!Z13)</f>
        <v>1900</v>
      </c>
      <c r="Q13" s="46">
        <f>SUM('Kalkyl 4-6'!AA13)</f>
        <v>1900</v>
      </c>
      <c r="T13" s="19"/>
      <c r="Z13" s="63" t="s">
        <v>41</v>
      </c>
      <c r="AA13" s="66"/>
    </row>
    <row r="14" spans="1:27" x14ac:dyDescent="0.25">
      <c r="A14" s="20" t="s">
        <v>14</v>
      </c>
      <c r="B14" s="46">
        <f>SUM('Kalkyl 4-6'!L14)</f>
        <v>1</v>
      </c>
      <c r="C14" s="46">
        <f>MONTH(C12)</f>
        <v>1</v>
      </c>
      <c r="D14" s="21" t="s">
        <v>15</v>
      </c>
      <c r="E14" s="21">
        <f>IF(AND(B15=1,B14=C14,C15=C16),1,IF(B14=C14,0,IF(AND(B17&gt;0,C17&gt;0),C14-B14-1,IF(AND(C17=0,B17=0),C14-B14+1,C14-B14))))</f>
        <v>0</v>
      </c>
      <c r="F14" s="22">
        <f>SUM(E14*B18)</f>
        <v>0</v>
      </c>
      <c r="H14" s="20" t="s">
        <v>14</v>
      </c>
      <c r="I14" s="46">
        <f>SUM('Kalkyl 4-6'!S14)</f>
        <v>1</v>
      </c>
      <c r="J14" s="46">
        <f>SUM('Kalkyl 4-6'!T14)</f>
        <v>1</v>
      </c>
      <c r="K14" s="21" t="s">
        <v>15</v>
      </c>
      <c r="L14" s="21">
        <f>IF(AND(I15=1,I14=J14,J15=J16),1,IF(I14=J14,0,IF(AND(I17&gt;0,J17&gt;0),J14-I14-1,IF(AND(J17=0,I17=0),J14-I14+1,J14-I14))))</f>
        <v>0</v>
      </c>
      <c r="M14" s="22">
        <f>SUM(L14*I18)</f>
        <v>0</v>
      </c>
      <c r="N14" s="10"/>
      <c r="O14" s="20" t="s">
        <v>14</v>
      </c>
      <c r="P14" s="46">
        <f>SUM('Kalkyl 4-6'!Z14)</f>
        <v>1</v>
      </c>
      <c r="Q14" s="46">
        <f>SUM('Kalkyl 4-6'!AA14)</f>
        <v>1</v>
      </c>
      <c r="R14" s="21" t="s">
        <v>15</v>
      </c>
      <c r="S14" s="21">
        <f>IF(AND(P15=1,P14=Q14,Q15=Q16),1,IF(P14=Q14,0,IF(AND(P17&gt;0,Q17&gt;0),Q14-P14-1,IF(AND(Q17=0,P17=0),Q14-P14+1,Q14-P14))))</f>
        <v>0</v>
      </c>
      <c r="T14" s="22">
        <f>SUM(S14*P18)</f>
        <v>0</v>
      </c>
      <c r="Z14" s="63" t="s">
        <v>42</v>
      </c>
      <c r="AA14" s="66"/>
    </row>
    <row r="15" spans="1:27" ht="15.75" thickBot="1" x14ac:dyDescent="0.3">
      <c r="A15" s="20" t="s">
        <v>18</v>
      </c>
      <c r="B15" s="46">
        <f>SUM('Kalkyl 4-6'!L15)</f>
        <v>0</v>
      </c>
      <c r="C15" s="46">
        <f>DAY(C12)</f>
        <v>0</v>
      </c>
      <c r="D15" s="21" t="str">
        <f>LOOKUP(B14,V19:V30,W19:W30)</f>
        <v>jan</v>
      </c>
      <c r="E15" s="21">
        <f>IF(B17=B16,0,B17)</f>
        <v>0</v>
      </c>
      <c r="F15" s="22">
        <f>SUM(E15*B19)</f>
        <v>0</v>
      </c>
      <c r="H15" s="20" t="s">
        <v>18</v>
      </c>
      <c r="I15" s="46">
        <f>SUM('Kalkyl 4-6'!S15)</f>
        <v>0</v>
      </c>
      <c r="J15" s="46">
        <f>SUM('Kalkyl 4-6'!T15)</f>
        <v>0</v>
      </c>
      <c r="K15" s="21" t="str">
        <f>LOOKUP(I14,V19:V30,W19:W30)</f>
        <v>jan</v>
      </c>
      <c r="L15" s="21">
        <f>IF(I17=I16,0,I17)</f>
        <v>0</v>
      </c>
      <c r="M15" s="22">
        <f>SUM(L15*I19)</f>
        <v>0</v>
      </c>
      <c r="N15" s="10"/>
      <c r="O15" s="20" t="s">
        <v>18</v>
      </c>
      <c r="P15" s="46">
        <f>SUM('Kalkyl 4-6'!Z15)</f>
        <v>0</v>
      </c>
      <c r="Q15" s="46">
        <f>SUM('Kalkyl 4-6'!AA15)</f>
        <v>0</v>
      </c>
      <c r="R15" s="21" t="str">
        <f>LOOKUP(P14,V19:V30,W19:W30)</f>
        <v>jan</v>
      </c>
      <c r="S15" s="21">
        <f>IF(P17=P16,0,P17)</f>
        <v>0</v>
      </c>
      <c r="T15" s="22">
        <f>SUM(S15*P19)</f>
        <v>0</v>
      </c>
      <c r="Z15" s="64" t="s">
        <v>22</v>
      </c>
      <c r="AA15" s="67"/>
    </row>
    <row r="16" spans="1:27" x14ac:dyDescent="0.25">
      <c r="A16" s="20" t="s">
        <v>21</v>
      </c>
      <c r="B16" s="46">
        <f>SUM('Kalkyl 4-6'!L16)</f>
        <v>31</v>
      </c>
      <c r="C16" s="46">
        <f t="shared" ref="C16" si="0">DAY(C13)</f>
        <v>14</v>
      </c>
      <c r="D16" s="21" t="str">
        <f>LOOKUP(C14,V19:V30,W19:W30)</f>
        <v>jan</v>
      </c>
      <c r="E16" s="21">
        <f>IF(AND(B15=1,B14=C14,C15=C16),0,IF(B14=C14,C15-B15+1,C17))</f>
        <v>1</v>
      </c>
      <c r="F16" s="22">
        <f>SUM(E16*B20)</f>
        <v>0</v>
      </c>
      <c r="H16" s="20" t="s">
        <v>21</v>
      </c>
      <c r="I16" s="46">
        <f>SUM('Kalkyl 4-6'!S16)</f>
        <v>31</v>
      </c>
      <c r="J16" s="46">
        <f>SUM('Kalkyl 4-6'!T16)</f>
        <v>31</v>
      </c>
      <c r="K16" s="21" t="str">
        <f>LOOKUP(J14,V19:V30,W19:W30)</f>
        <v>jan</v>
      </c>
      <c r="L16" s="21">
        <f>IF(AND(I15=1,I14=J14,J15=J16),0,IF(I14=J14,J15-I15+1,J17))</f>
        <v>1</v>
      </c>
      <c r="M16" s="22">
        <f>SUM(L16*I20)</f>
        <v>0</v>
      </c>
      <c r="N16" s="10"/>
      <c r="O16" s="20" t="s">
        <v>21</v>
      </c>
      <c r="P16" s="46">
        <f>SUM('Kalkyl 4-6'!Z16)</f>
        <v>31</v>
      </c>
      <c r="Q16" s="46">
        <f>SUM('Kalkyl 4-6'!AA16)</f>
        <v>31</v>
      </c>
      <c r="R16" s="21" t="str">
        <f>LOOKUP(Q14,V19:V30,W19:W30)</f>
        <v>jan</v>
      </c>
      <c r="S16" s="21">
        <f>IF(AND(P15=1,P14=Q14,Q15=Q16),0,IF(P14=Q14,Q15-P15+1,Q17))</f>
        <v>1</v>
      </c>
      <c r="T16" s="22">
        <f>SUM(S16*P20)</f>
        <v>0</v>
      </c>
    </row>
    <row r="17" spans="1:26" x14ac:dyDescent="0.25">
      <c r="A17" s="20" t="s">
        <v>25</v>
      </c>
      <c r="B17" s="46">
        <f>SUM('Kalkyl 4-6'!L17)</f>
        <v>0</v>
      </c>
      <c r="C17" s="23">
        <f>IF(C15-C16=0,0,IF(C16-C15,C15,0))</f>
        <v>0</v>
      </c>
      <c r="F17" s="49">
        <f>SUM(F14:F16)</f>
        <v>0</v>
      </c>
      <c r="H17" s="20" t="s">
        <v>25</v>
      </c>
      <c r="I17" s="46">
        <f>SUM('Kalkyl 4-6'!S17)</f>
        <v>0</v>
      </c>
      <c r="J17" s="46">
        <f>SUM('Kalkyl 4-6'!T17)</f>
        <v>0</v>
      </c>
      <c r="M17" s="49">
        <f>SUM(M14:M16)</f>
        <v>0</v>
      </c>
      <c r="N17" s="10"/>
      <c r="O17" s="20" t="s">
        <v>25</v>
      </c>
      <c r="P17" s="46">
        <f>SUM('Kalkyl 4-6'!Z17)</f>
        <v>0</v>
      </c>
      <c r="Q17" s="46">
        <f>SUM('Kalkyl 4-6'!AA17)</f>
        <v>0</v>
      </c>
      <c r="T17" s="49">
        <f>SUM(T14:T16)</f>
        <v>0</v>
      </c>
      <c r="U17" s="1"/>
      <c r="V17" s="1"/>
      <c r="W17" s="2" t="s">
        <v>45</v>
      </c>
      <c r="X17" s="2" t="s">
        <v>45</v>
      </c>
      <c r="Y17" s="1"/>
    </row>
    <row r="18" spans="1:26" x14ac:dyDescent="0.25">
      <c r="A18" s="20" t="s">
        <v>29</v>
      </c>
      <c r="B18" s="46">
        <f>SUM('Kalkyl 4-6'!L18)</f>
        <v>0</v>
      </c>
      <c r="F18" s="19"/>
      <c r="H18" s="20" t="s">
        <v>29</v>
      </c>
      <c r="I18" s="46">
        <f>SUM('Kalkyl 4-6'!S18)</f>
        <v>0</v>
      </c>
      <c r="M18" s="19"/>
      <c r="O18" s="20" t="s">
        <v>29</v>
      </c>
      <c r="P18" s="46">
        <f>SUM('Kalkyl 4-6'!Z18)</f>
        <v>0</v>
      </c>
      <c r="T18" s="19"/>
      <c r="V18" s="1"/>
      <c r="W18" s="1"/>
      <c r="X18" s="1" t="s">
        <v>46</v>
      </c>
      <c r="Y18" s="2" t="s">
        <v>47</v>
      </c>
      <c r="Z18" s="2" t="s">
        <v>48</v>
      </c>
    </row>
    <row r="19" spans="1:26" x14ac:dyDescent="0.25">
      <c r="A19" s="20" t="s">
        <v>31</v>
      </c>
      <c r="B19" s="46">
        <f>SUM('Kalkyl 4-6'!L19)</f>
        <v>0</v>
      </c>
      <c r="F19" s="19"/>
      <c r="H19" s="20" t="s">
        <v>31</v>
      </c>
      <c r="I19" s="46">
        <f>SUM('Kalkyl 4-6'!S19)</f>
        <v>0</v>
      </c>
      <c r="M19" s="19"/>
      <c r="O19" s="20" t="s">
        <v>31</v>
      </c>
      <c r="P19" s="46">
        <f>SUM('Kalkyl 4-6'!Z19)</f>
        <v>0</v>
      </c>
      <c r="T19" s="19"/>
      <c r="U19">
        <v>19</v>
      </c>
      <c r="V19" s="1">
        <v>1</v>
      </c>
      <c r="W19" s="1" t="s">
        <v>49</v>
      </c>
      <c r="X19" s="1">
        <v>31</v>
      </c>
      <c r="Y19" s="1">
        <v>31</v>
      </c>
      <c r="Z19" s="1">
        <v>2004</v>
      </c>
    </row>
    <row r="20" spans="1:26" x14ac:dyDescent="0.25">
      <c r="A20" s="24" t="s">
        <v>33</v>
      </c>
      <c r="B20" s="52">
        <f>SUM('Kalkyl 4-6'!L20)</f>
        <v>0</v>
      </c>
      <c r="C20" s="14"/>
      <c r="D20" s="14"/>
      <c r="E20" s="14"/>
      <c r="F20" s="15"/>
      <c r="H20" s="24" t="s">
        <v>33</v>
      </c>
      <c r="I20" s="52">
        <f>SUM('Kalkyl 4-6'!S20)</f>
        <v>0</v>
      </c>
      <c r="J20" s="14"/>
      <c r="K20" s="14"/>
      <c r="L20" s="14"/>
      <c r="M20" s="15"/>
      <c r="O20" s="24" t="s">
        <v>33</v>
      </c>
      <c r="P20" s="52">
        <f>SUM('Kalkyl 4-6'!Z20)</f>
        <v>0</v>
      </c>
      <c r="Q20" s="14"/>
      <c r="R20" s="14"/>
      <c r="S20" s="14"/>
      <c r="T20" s="15"/>
      <c r="U20">
        <v>20</v>
      </c>
      <c r="V20" s="1">
        <v>2</v>
      </c>
      <c r="W20" s="1" t="s">
        <v>50</v>
      </c>
      <c r="X20" s="1">
        <v>28</v>
      </c>
      <c r="Y20" s="1">
        <v>29</v>
      </c>
      <c r="Z20" s="1">
        <v>2008</v>
      </c>
    </row>
    <row r="21" spans="1:26" x14ac:dyDescent="0.25">
      <c r="U21">
        <v>21</v>
      </c>
      <c r="V21" s="1">
        <v>3</v>
      </c>
      <c r="W21" s="1" t="s">
        <v>51</v>
      </c>
      <c r="X21" s="1">
        <v>31</v>
      </c>
      <c r="Y21" s="1">
        <v>31</v>
      </c>
      <c r="Z21" s="1">
        <v>2012</v>
      </c>
    </row>
    <row r="22" spans="1:26" x14ac:dyDescent="0.25">
      <c r="A22" s="27" t="s">
        <v>52</v>
      </c>
      <c r="B22" s="26">
        <f>SUM('Kalkyl 4-6'!L22)</f>
        <v>0</v>
      </c>
      <c r="C22" s="26">
        <f>SUM('Kalkyl 4-6'!M22)</f>
        <v>0</v>
      </c>
      <c r="D22" s="12"/>
      <c r="E22" s="12"/>
      <c r="F22" s="13"/>
      <c r="H22" s="27" t="s">
        <v>53</v>
      </c>
      <c r="I22" s="26">
        <f>SUM('Kalkyl 4-6'!S22)</f>
        <v>0</v>
      </c>
      <c r="J22" s="26">
        <f>SUM('Kalkyl 4-6'!T22)</f>
        <v>0</v>
      </c>
      <c r="K22" s="12"/>
      <c r="L22" s="12"/>
      <c r="M22" s="13"/>
      <c r="O22" s="27" t="s">
        <v>54</v>
      </c>
      <c r="P22" s="26">
        <f>SUM('Kalkyl 4-6'!Z22)</f>
        <v>0</v>
      </c>
      <c r="Q22" s="26">
        <f>SUM('Kalkyl 4-6'!AA22)</f>
        <v>0</v>
      </c>
      <c r="R22" s="12"/>
      <c r="S22" s="12"/>
      <c r="T22" s="13"/>
      <c r="U22">
        <v>22</v>
      </c>
      <c r="V22" s="1">
        <v>4</v>
      </c>
      <c r="W22" s="1" t="s">
        <v>55</v>
      </c>
      <c r="X22" s="1">
        <v>30</v>
      </c>
      <c r="Y22" s="1">
        <v>30</v>
      </c>
      <c r="Z22" s="1">
        <v>2016</v>
      </c>
    </row>
    <row r="23" spans="1:26" x14ac:dyDescent="0.25">
      <c r="A23" s="20" t="s">
        <v>11</v>
      </c>
      <c r="B23" s="46">
        <f>SUM('Kalkyl 4-6'!L23)</f>
        <v>1900</v>
      </c>
      <c r="C23" s="46">
        <f>SUM('Kalkyl 4-6'!M23)</f>
        <v>1900</v>
      </c>
      <c r="F23" s="19"/>
      <c r="H23" s="20" t="s">
        <v>11</v>
      </c>
      <c r="I23" s="46">
        <f>SUM('Kalkyl 4-6'!S23)</f>
        <v>1900</v>
      </c>
      <c r="J23" s="46">
        <f>SUM('Kalkyl 4-6'!T23)</f>
        <v>1900</v>
      </c>
      <c r="M23" s="19"/>
      <c r="O23" s="20" t="s">
        <v>11</v>
      </c>
      <c r="P23" s="46">
        <f>SUM('Kalkyl 4-6'!Z23)</f>
        <v>1900</v>
      </c>
      <c r="Q23" s="46">
        <f>SUM('Kalkyl 4-6'!AA23)</f>
        <v>1900</v>
      </c>
      <c r="T23" s="19"/>
      <c r="U23">
        <v>23</v>
      </c>
      <c r="V23" s="1">
        <v>5</v>
      </c>
      <c r="W23" s="1" t="s">
        <v>56</v>
      </c>
      <c r="X23" s="1">
        <v>31</v>
      </c>
      <c r="Y23" s="1">
        <v>31</v>
      </c>
      <c r="Z23" s="1">
        <v>2020</v>
      </c>
    </row>
    <row r="24" spans="1:26" x14ac:dyDescent="0.25">
      <c r="A24" s="20" t="s">
        <v>14</v>
      </c>
      <c r="B24" s="46">
        <f>SUM('Kalkyl 4-6'!L24)</f>
        <v>1</v>
      </c>
      <c r="C24" s="46">
        <f>SUM('Kalkyl 4-6'!M24)</f>
        <v>1</v>
      </c>
      <c r="D24" s="21" t="s">
        <v>15</v>
      </c>
      <c r="E24" s="21">
        <f>IF(AND(B25=1,B24=C24,C25=C26),1,IF(B24=C24,0,IF(AND(B27&gt;0,C27&gt;0),C24-B24-1,IF(AND(C27=0,B27=0),C24-B24+1,C24-B24))))</f>
        <v>0</v>
      </c>
      <c r="F24" s="22">
        <f>SUM(E24*B28)</f>
        <v>0</v>
      </c>
      <c r="H24" s="20" t="s">
        <v>14</v>
      </c>
      <c r="I24" s="46">
        <f>SUM('Kalkyl 4-6'!S24)</f>
        <v>1</v>
      </c>
      <c r="J24" s="46">
        <f>SUM('Kalkyl 4-6'!T24)</f>
        <v>1</v>
      </c>
      <c r="K24" s="21" t="s">
        <v>15</v>
      </c>
      <c r="L24" s="21">
        <f>IF(AND(I25=1,I24=J24,J25=J26),1,IF(I24=J24,0,IF(AND(I27&gt;0,J27&gt;0),J24-I24-1,IF(AND(J27=0,I27=0),J24-I24+1,J24-I24))))</f>
        <v>0</v>
      </c>
      <c r="M24" s="22">
        <f>SUM(L24*I28)</f>
        <v>0</v>
      </c>
      <c r="N24" s="10"/>
      <c r="O24" s="20" t="s">
        <v>14</v>
      </c>
      <c r="P24" s="46">
        <f>SUM('Kalkyl 4-6'!Z24)</f>
        <v>1</v>
      </c>
      <c r="Q24" s="46">
        <f>SUM('Kalkyl 4-6'!AA24)</f>
        <v>1</v>
      </c>
      <c r="R24" s="21" t="s">
        <v>15</v>
      </c>
      <c r="S24" s="21">
        <f>IF(AND(P25=1,P24=Q24,Q25=Q26),1,IF(P24=Q24,0,IF(AND(P27&gt;0,Q27&gt;0),Q24-P24-1,IF(AND(Q27=0,P27=0),Q24-P24+1,Q24-P24))))</f>
        <v>0</v>
      </c>
      <c r="T24" s="22">
        <f>SUM(S24*P28)</f>
        <v>0</v>
      </c>
      <c r="U24">
        <v>24</v>
      </c>
      <c r="V24" s="1">
        <v>6</v>
      </c>
      <c r="W24" s="1" t="s">
        <v>57</v>
      </c>
      <c r="X24" s="1">
        <v>30</v>
      </c>
      <c r="Y24" s="1">
        <v>30</v>
      </c>
      <c r="Z24" s="1">
        <v>2024</v>
      </c>
    </row>
    <row r="25" spans="1:26" x14ac:dyDescent="0.25">
      <c r="A25" s="20" t="s">
        <v>18</v>
      </c>
      <c r="B25" s="46">
        <f>SUM('Kalkyl 4-6'!L25)</f>
        <v>0</v>
      </c>
      <c r="C25" s="46">
        <f>SUM('Kalkyl 4-6'!M25)</f>
        <v>0</v>
      </c>
      <c r="D25" s="21" t="str">
        <f>LOOKUP(B24,V19:V30,W19:W30)</f>
        <v>jan</v>
      </c>
      <c r="E25" s="21">
        <f>IF(B27=B26,0,B27)</f>
        <v>0</v>
      </c>
      <c r="F25" s="22">
        <f>SUM(E25*B29)</f>
        <v>0</v>
      </c>
      <c r="H25" s="20" t="s">
        <v>18</v>
      </c>
      <c r="I25" s="46">
        <f>SUM('Kalkyl 4-6'!S25)</f>
        <v>0</v>
      </c>
      <c r="J25" s="46">
        <f>SUM('Kalkyl 4-6'!T25)</f>
        <v>0</v>
      </c>
      <c r="K25" s="21" t="str">
        <f>LOOKUP(I24,V19:V30,W19:W30)</f>
        <v>jan</v>
      </c>
      <c r="L25" s="21">
        <f>IF(I27=I26,0,I27)</f>
        <v>0</v>
      </c>
      <c r="M25" s="22">
        <f>SUM(L25*I29)</f>
        <v>0</v>
      </c>
      <c r="N25" s="10"/>
      <c r="O25" s="20" t="s">
        <v>18</v>
      </c>
      <c r="P25" s="46">
        <f>SUM('Kalkyl 4-6'!Z25)</f>
        <v>0</v>
      </c>
      <c r="Q25" s="46">
        <f>SUM('Kalkyl 4-6'!AA25)</f>
        <v>0</v>
      </c>
      <c r="R25" s="21" t="str">
        <f>LOOKUP(P24,V19:V30,W19:W30)</f>
        <v>jan</v>
      </c>
      <c r="S25" s="21">
        <f>IF(P27=P26,0,P27)</f>
        <v>0</v>
      </c>
      <c r="T25" s="22">
        <f>SUM(S25*P29)</f>
        <v>0</v>
      </c>
      <c r="U25">
        <v>25</v>
      </c>
      <c r="V25" s="1">
        <v>7</v>
      </c>
      <c r="W25" s="1" t="s">
        <v>58</v>
      </c>
      <c r="X25" s="1">
        <v>31</v>
      </c>
      <c r="Y25" s="1">
        <v>31</v>
      </c>
      <c r="Z25" s="1">
        <v>2028</v>
      </c>
    </row>
    <row r="26" spans="1:26" x14ac:dyDescent="0.25">
      <c r="A26" s="20" t="s">
        <v>21</v>
      </c>
      <c r="B26" s="46">
        <f>SUM('Kalkyl 4-6'!L26)</f>
        <v>31</v>
      </c>
      <c r="C26" s="46">
        <f>SUM('Kalkyl 4-6'!M26)</f>
        <v>31</v>
      </c>
      <c r="D26" s="21" t="str">
        <f>LOOKUP(C24,V19:V30,W19:W30)</f>
        <v>jan</v>
      </c>
      <c r="E26" s="21">
        <f>IF(AND(B25=1,B24=C24,C25=C26),0,IF(B24=C24,C25-B25+1,C27))</f>
        <v>1</v>
      </c>
      <c r="F26" s="22">
        <f>SUM(E26*B30)</f>
        <v>0</v>
      </c>
      <c r="H26" s="20" t="s">
        <v>21</v>
      </c>
      <c r="I26" s="46">
        <f>SUM('Kalkyl 4-6'!S26)</f>
        <v>31</v>
      </c>
      <c r="J26" s="46">
        <f>SUM('Kalkyl 4-6'!T26)</f>
        <v>31</v>
      </c>
      <c r="K26" s="21" t="str">
        <f>LOOKUP(J24,V19:V30,W19:W30)</f>
        <v>jan</v>
      </c>
      <c r="L26" s="21">
        <f>IF(AND(I25=1,I24=J24,J25=J26),0,IF(I24=J24,J25-I25+1,J27))</f>
        <v>1</v>
      </c>
      <c r="M26" s="22">
        <f>SUM(L26*I30)</f>
        <v>0</v>
      </c>
      <c r="N26" s="10"/>
      <c r="O26" s="20" t="s">
        <v>21</v>
      </c>
      <c r="P26" s="46">
        <f>SUM('Kalkyl 4-6'!Z26)</f>
        <v>31</v>
      </c>
      <c r="Q26" s="46">
        <f>SUM('Kalkyl 4-6'!AA26)</f>
        <v>31</v>
      </c>
      <c r="R26" s="21" t="str">
        <f>LOOKUP(Q24,V19:V30,W19:W30)</f>
        <v>jan</v>
      </c>
      <c r="S26" s="21">
        <f>IF(AND(P25=1,P24=Q24,Q25=Q26),0,IF(P24=Q24,Q25-P25+1,Q27))</f>
        <v>1</v>
      </c>
      <c r="T26" s="22">
        <f>SUM(S26*P30)</f>
        <v>0</v>
      </c>
      <c r="U26">
        <v>26</v>
      </c>
      <c r="V26" s="1">
        <v>8</v>
      </c>
      <c r="W26" s="1" t="s">
        <v>59</v>
      </c>
      <c r="X26" s="1">
        <v>31</v>
      </c>
      <c r="Y26" s="1">
        <v>31</v>
      </c>
      <c r="Z26" s="1">
        <v>2032</v>
      </c>
    </row>
    <row r="27" spans="1:26" x14ac:dyDescent="0.25">
      <c r="A27" s="20" t="s">
        <v>25</v>
      </c>
      <c r="B27" s="46">
        <f>SUM('Kalkyl 4-6'!L27)</f>
        <v>0</v>
      </c>
      <c r="C27" s="46">
        <f>SUM('Kalkyl 4-6'!M27)</f>
        <v>0</v>
      </c>
      <c r="F27" s="49">
        <f>SUM(F24:F26)</f>
        <v>0</v>
      </c>
      <c r="H27" s="20" t="s">
        <v>25</v>
      </c>
      <c r="I27" s="46">
        <f>SUM('Kalkyl 4-6'!S27)</f>
        <v>0</v>
      </c>
      <c r="J27" s="46">
        <f>SUM('Kalkyl 4-6'!T27)</f>
        <v>0</v>
      </c>
      <c r="M27" s="49">
        <f>SUM(M24:M26)</f>
        <v>0</v>
      </c>
      <c r="N27" s="10"/>
      <c r="O27" s="20" t="s">
        <v>25</v>
      </c>
      <c r="P27" s="46">
        <f>SUM('Kalkyl 4-6'!Z27)</f>
        <v>0</v>
      </c>
      <c r="Q27" s="46">
        <f>SUM('Kalkyl 4-6'!AA27)</f>
        <v>0</v>
      </c>
      <c r="T27" s="49">
        <f>SUM(T24:T26)</f>
        <v>0</v>
      </c>
      <c r="U27">
        <v>27</v>
      </c>
      <c r="V27" s="1">
        <v>9</v>
      </c>
      <c r="W27" s="1" t="s">
        <v>60</v>
      </c>
      <c r="X27" s="1">
        <v>30</v>
      </c>
      <c r="Y27" s="1">
        <v>30</v>
      </c>
      <c r="Z27" s="1">
        <v>2036</v>
      </c>
    </row>
    <row r="28" spans="1:26" x14ac:dyDescent="0.25">
      <c r="A28" s="20" t="s">
        <v>29</v>
      </c>
      <c r="B28" s="46">
        <f>SUM('Kalkyl 4-6'!L28)</f>
        <v>0</v>
      </c>
      <c r="F28" s="19"/>
      <c r="H28" s="20" t="s">
        <v>29</v>
      </c>
      <c r="I28" s="46">
        <f>SUM('Kalkyl 4-6'!S28)</f>
        <v>0</v>
      </c>
      <c r="M28" s="19"/>
      <c r="O28" s="20" t="s">
        <v>29</v>
      </c>
      <c r="P28" s="46">
        <f>SUM('Kalkyl 4-6'!Z28)</f>
        <v>0</v>
      </c>
      <c r="T28" s="19"/>
      <c r="U28">
        <v>28</v>
      </c>
      <c r="V28" s="1">
        <v>10</v>
      </c>
      <c r="W28" s="1" t="s">
        <v>61</v>
      </c>
      <c r="X28" s="1">
        <v>31</v>
      </c>
      <c r="Y28" s="1">
        <v>31</v>
      </c>
      <c r="Z28" s="1">
        <v>2040</v>
      </c>
    </row>
    <row r="29" spans="1:26" x14ac:dyDescent="0.25">
      <c r="A29" s="20" t="s">
        <v>31</v>
      </c>
      <c r="B29" s="46">
        <f>SUM('Kalkyl 4-6'!L29)</f>
        <v>0</v>
      </c>
      <c r="F29" s="19"/>
      <c r="H29" s="20" t="s">
        <v>31</v>
      </c>
      <c r="I29" s="46">
        <f>SUM('Kalkyl 4-6'!S29)</f>
        <v>0</v>
      </c>
      <c r="M29" s="19"/>
      <c r="O29" s="20" t="s">
        <v>31</v>
      </c>
      <c r="P29" s="46">
        <f>SUM('Kalkyl 4-6'!Z29)</f>
        <v>0</v>
      </c>
      <c r="T29" s="19"/>
      <c r="U29">
        <v>29</v>
      </c>
      <c r="V29" s="1">
        <v>11</v>
      </c>
      <c r="W29" s="1" t="s">
        <v>62</v>
      </c>
      <c r="X29" s="1">
        <v>30</v>
      </c>
      <c r="Y29" s="1">
        <v>30</v>
      </c>
      <c r="Z29" s="1">
        <v>2044</v>
      </c>
    </row>
    <row r="30" spans="1:26" x14ac:dyDescent="0.25">
      <c r="A30" s="24" t="s">
        <v>33</v>
      </c>
      <c r="B30" s="25">
        <f>SUM(B28/C26)</f>
        <v>0</v>
      </c>
      <c r="C30" s="14"/>
      <c r="D30" s="14"/>
      <c r="E30" s="14"/>
      <c r="F30" s="15"/>
      <c r="H30" s="24" t="s">
        <v>33</v>
      </c>
      <c r="I30" s="52">
        <f>SUM('Kalkyl 4-6'!S30)</f>
        <v>0</v>
      </c>
      <c r="J30" s="14"/>
      <c r="K30" s="14"/>
      <c r="L30" s="14"/>
      <c r="M30" s="15"/>
      <c r="O30" s="24" t="s">
        <v>33</v>
      </c>
      <c r="P30" s="52">
        <f>SUM('Kalkyl 4-6'!Z30)</f>
        <v>0</v>
      </c>
      <c r="Q30" s="14"/>
      <c r="R30" s="14"/>
      <c r="S30" s="14"/>
      <c r="T30" s="15"/>
      <c r="U30">
        <v>30</v>
      </c>
      <c r="V30" s="1">
        <v>12</v>
      </c>
      <c r="W30" s="1" t="s">
        <v>64</v>
      </c>
      <c r="X30" s="1">
        <v>31</v>
      </c>
      <c r="Y30" s="1">
        <v>31</v>
      </c>
      <c r="Z30" s="1">
        <v>2048</v>
      </c>
    </row>
    <row r="31" spans="1:26" x14ac:dyDescent="0.25">
      <c r="V31" s="1"/>
      <c r="W31" s="1" t="s">
        <v>65</v>
      </c>
      <c r="X31" s="1">
        <f>SUM(X19:X30)</f>
        <v>365</v>
      </c>
      <c r="Y31" s="1">
        <f>SUM(Y19:Y30)</f>
        <v>366</v>
      </c>
      <c r="Z31" s="1">
        <v>2052</v>
      </c>
    </row>
    <row r="32" spans="1:26" x14ac:dyDescent="0.25">
      <c r="A32" s="27" t="s">
        <v>67</v>
      </c>
      <c r="B32" s="26">
        <f>SUM('Kalkyl 4-6'!L32)</f>
        <v>0</v>
      </c>
      <c r="C32" s="26">
        <f>SUM('Kalkyl 4-6'!M32)</f>
        <v>0</v>
      </c>
      <c r="D32" s="12"/>
      <c r="E32" s="12"/>
      <c r="F32" s="13"/>
      <c r="H32" s="27" t="s">
        <v>68</v>
      </c>
      <c r="I32" s="26">
        <f>SUM('Kalkyl 4-6'!S32)</f>
        <v>0</v>
      </c>
      <c r="J32" s="26">
        <f>SUM('Kalkyl 4-6'!T32)</f>
        <v>0</v>
      </c>
      <c r="K32" s="12"/>
      <c r="L32" s="12"/>
      <c r="M32" s="13"/>
      <c r="O32" s="27" t="s">
        <v>69</v>
      </c>
      <c r="P32" s="26">
        <f>SUM('Kalkyl 4-6'!Z32)</f>
        <v>0</v>
      </c>
      <c r="Q32" s="26">
        <f>SUM('Kalkyl 4-6'!AA32)</f>
        <v>0</v>
      </c>
      <c r="R32" s="12"/>
      <c r="S32" s="12"/>
      <c r="T32" s="13"/>
      <c r="V32" s="5">
        <f>IF(OR(B3=$AJ$19,B3=$AJ$20,B3=$AJ$21,B3=$AJ$22,B3=$AJ$23,B3=$AJ$24,B3=$AJ$25,B3=$AJ$26,B3=$AJ$27,B3=$AJ$28,B3=$AJ$29,B3=$AJ$30,B3=$AJ$31),29,28)</f>
        <v>28</v>
      </c>
      <c r="W32" s="2" t="s">
        <v>70</v>
      </c>
      <c r="X32">
        <f>SUM(B3)</f>
        <v>1900</v>
      </c>
    </row>
    <row r="33" spans="1:24" x14ac:dyDescent="0.25">
      <c r="A33" s="20" t="s">
        <v>11</v>
      </c>
      <c r="B33" s="46">
        <f>SUM('Kalkyl 4-6'!L33)</f>
        <v>1900</v>
      </c>
      <c r="C33" s="46">
        <f>SUM('Kalkyl 4-6'!M33)</f>
        <v>1900</v>
      </c>
      <c r="F33" s="19"/>
      <c r="H33" s="20" t="s">
        <v>11</v>
      </c>
      <c r="I33" s="46">
        <f>SUM('Kalkyl 4-6'!S33)</f>
        <v>1900</v>
      </c>
      <c r="J33" s="46">
        <f>SUM('Kalkyl 4-6'!T33)</f>
        <v>1900</v>
      </c>
      <c r="M33" s="19"/>
      <c r="O33" s="20" t="s">
        <v>11</v>
      </c>
      <c r="P33" s="46">
        <f>SUM('Kalkyl 4-6'!Z33)</f>
        <v>1900</v>
      </c>
      <c r="Q33" s="46">
        <f>SUM('Kalkyl 4-6'!AA33)</f>
        <v>1900</v>
      </c>
      <c r="T33" s="19"/>
      <c r="V33" s="5">
        <f>IF(OR(I3=$AJ$19,I3=$AJ$20,I3=$AJ$21,I3=$AJ$22,I3=$AJ$23,I3=$AJ$24,I3=$AJ$25,I3=$AJ$26,I3=$AJ$27,I3=$AJ$28,I3=$AJ$29,I3=$AJ$30,I3=$AJ$31),29,28)</f>
        <v>28</v>
      </c>
      <c r="W33" s="2" t="s">
        <v>71</v>
      </c>
      <c r="X33">
        <f>SUM(I3)</f>
        <v>1900</v>
      </c>
    </row>
    <row r="34" spans="1:24" x14ac:dyDescent="0.25">
      <c r="A34" s="20" t="s">
        <v>14</v>
      </c>
      <c r="B34" s="46">
        <f>SUM('Kalkyl 4-6'!L34)</f>
        <v>1</v>
      </c>
      <c r="C34" s="46">
        <f>SUM('Kalkyl 4-6'!M34)</f>
        <v>1</v>
      </c>
      <c r="D34" s="21" t="s">
        <v>15</v>
      </c>
      <c r="E34" s="21">
        <f>IF(AND(B35=1,B34=C34,C35=C36),1,IF(B34=C34,0,IF(AND(B37&gt;0,C37&gt;0),C34-B34-1,IF(AND(C37=0,B37=0),C34-B34+1,C34-B34))))</f>
        <v>0</v>
      </c>
      <c r="F34" s="22">
        <f>SUM(E34*B38)</f>
        <v>0</v>
      </c>
      <c r="H34" s="20" t="s">
        <v>14</v>
      </c>
      <c r="I34" s="46">
        <f>SUM('Kalkyl 4-6'!S34)</f>
        <v>1</v>
      </c>
      <c r="J34" s="46">
        <f>SUM('Kalkyl 4-6'!T34)</f>
        <v>1</v>
      </c>
      <c r="K34" s="21" t="s">
        <v>15</v>
      </c>
      <c r="L34" s="21">
        <f>IF(AND(I35=1,I34=J34,J35=J36),1,IF(I34=J34,0,IF(AND(I37&gt;0,J37&gt;0),J34-I34-1,IF(AND(J37=0,I37=0),J34-I34+1,J34-I34))))</f>
        <v>0</v>
      </c>
      <c r="M34" s="22">
        <f>SUM(L34*I38)</f>
        <v>0</v>
      </c>
      <c r="N34" s="10"/>
      <c r="O34" s="20" t="s">
        <v>14</v>
      </c>
      <c r="P34" s="46">
        <f>SUM('Kalkyl 4-6'!Z34)</f>
        <v>1</v>
      </c>
      <c r="Q34" s="46">
        <f>SUM('Kalkyl 4-6'!AA34)</f>
        <v>1</v>
      </c>
      <c r="R34" s="21" t="s">
        <v>15</v>
      </c>
      <c r="S34" s="21">
        <f>IF(AND(P35=1,P34=Q34,Q35=Q36),1,IF(P34=Q34,0,IF(AND(P37&gt;0,Q37&gt;0),Q34-P34-1,IF(AND(Q37=0,P37=0),Q34-P34+1,Q34-P34))))</f>
        <v>0</v>
      </c>
      <c r="T34" s="22">
        <f>SUM(S34*P38)</f>
        <v>0</v>
      </c>
      <c r="V34" s="5">
        <f>IF(OR(P3=$AJ$19,P3=$AJ$20,P3=$AJ$21,P3=$AJ$22,P3=$AJ$23,P3=$AJ$24,P3=$AJ$25,P3=$AJ$26,P3=$AJ$27,P3=$AJ$28,P3=$AJ$29,P3=$AJ$30,P3=$AJ$31),29,28)</f>
        <v>28</v>
      </c>
      <c r="W34" s="2" t="s">
        <v>72</v>
      </c>
      <c r="X34">
        <f>SUM(P3)</f>
        <v>1900</v>
      </c>
    </row>
    <row r="35" spans="1:24" x14ac:dyDescent="0.25">
      <c r="A35" s="20" t="s">
        <v>18</v>
      </c>
      <c r="B35" s="46">
        <f>SUM('Kalkyl 4-6'!L35)</f>
        <v>0</v>
      </c>
      <c r="C35" s="46">
        <f>SUM('Kalkyl 4-6'!M35)</f>
        <v>0</v>
      </c>
      <c r="D35" s="21" t="str">
        <f>LOOKUP(B34,V13:V30,W13:W30)</f>
        <v>jan</v>
      </c>
      <c r="E35" s="21">
        <f>IF(B37=B36,0,B37)</f>
        <v>0</v>
      </c>
      <c r="F35" s="22">
        <f>SUM(E35*B39)</f>
        <v>0</v>
      </c>
      <c r="H35" s="20" t="s">
        <v>18</v>
      </c>
      <c r="I35" s="46">
        <f>SUM('Kalkyl 4-6'!S35)</f>
        <v>0</v>
      </c>
      <c r="J35" s="46">
        <f>SUM('Kalkyl 4-6'!T35)</f>
        <v>0</v>
      </c>
      <c r="K35" s="21" t="str">
        <f>LOOKUP(I34,V13:V30,W13:W30)</f>
        <v>jan</v>
      </c>
      <c r="L35" s="21">
        <f>IF(I37=I36,0,I37)</f>
        <v>0</v>
      </c>
      <c r="M35" s="22">
        <f>SUM(L35*I39)</f>
        <v>0</v>
      </c>
      <c r="N35" s="10"/>
      <c r="O35" s="20" t="s">
        <v>18</v>
      </c>
      <c r="P35" s="46">
        <f>SUM('Kalkyl 4-6'!Z35)</f>
        <v>0</v>
      </c>
      <c r="Q35" s="46">
        <f>SUM('Kalkyl 4-6'!AA35)</f>
        <v>0</v>
      </c>
      <c r="R35" s="21" t="str">
        <f>LOOKUP(P34,V13:V30,W13:W30)</f>
        <v>jan</v>
      </c>
      <c r="S35" s="21">
        <f>IF(P37=P36,0,P37)</f>
        <v>0</v>
      </c>
      <c r="T35" s="22">
        <f>SUM(S35*P39)</f>
        <v>0</v>
      </c>
    </row>
    <row r="36" spans="1:24" x14ac:dyDescent="0.25">
      <c r="A36" s="20" t="s">
        <v>21</v>
      </c>
      <c r="B36" s="46">
        <f>SUM('Kalkyl 4-6'!L36)</f>
        <v>31</v>
      </c>
      <c r="C36" s="46">
        <f>SUM('Kalkyl 4-6'!M36)</f>
        <v>31</v>
      </c>
      <c r="D36" s="21" t="str">
        <f>LOOKUP(C34,V13:V30,W13:W30)</f>
        <v>jan</v>
      </c>
      <c r="E36" s="21">
        <f>IF(AND(B35=1,B34=C34,C35=C36),0,IF(B34=C34,C35-B35+1,C37))</f>
        <v>1</v>
      </c>
      <c r="F36" s="22">
        <f>SUM(E36*B40)</f>
        <v>0</v>
      </c>
      <c r="H36" s="20" t="s">
        <v>21</v>
      </c>
      <c r="I36" s="46">
        <f>SUM('Kalkyl 4-6'!S36)</f>
        <v>31</v>
      </c>
      <c r="J36" s="46">
        <f>SUM('Kalkyl 4-6'!T36)</f>
        <v>31</v>
      </c>
      <c r="K36" s="21" t="str">
        <f>LOOKUP(J34,V13:V30,W13:W30)</f>
        <v>jan</v>
      </c>
      <c r="L36" s="21">
        <f>IF(AND(I35=1,I34=J34,J35=J36),0,IF(I34=J34,J35-I35+1,J37))</f>
        <v>1</v>
      </c>
      <c r="M36" s="22">
        <f>SUM(L36*I40)</f>
        <v>0</v>
      </c>
      <c r="N36" s="10"/>
      <c r="O36" s="20" t="s">
        <v>21</v>
      </c>
      <c r="P36" s="46">
        <f>SUM('Kalkyl 4-6'!Z36)</f>
        <v>31</v>
      </c>
      <c r="Q36" s="46">
        <f>SUM('Kalkyl 4-6'!AA36)</f>
        <v>31</v>
      </c>
      <c r="R36" s="21" t="str">
        <f>LOOKUP(Q34,V13:V30,W13:W30)</f>
        <v>jan</v>
      </c>
      <c r="S36" s="21">
        <f>IF(AND(P35=1,P34=Q34,Q35=Q36),0,IF(P34=Q34,Q35-P35+1,Q37))</f>
        <v>1</v>
      </c>
      <c r="T36" s="22">
        <f>SUM(S36*P40)</f>
        <v>0</v>
      </c>
    </row>
    <row r="37" spans="1:24" x14ac:dyDescent="0.25">
      <c r="A37" s="20" t="s">
        <v>25</v>
      </c>
      <c r="B37" s="46">
        <f>SUM('Kalkyl 4-6'!L37)</f>
        <v>0</v>
      </c>
      <c r="C37" s="46">
        <f>SUM('Kalkyl 4-6'!M37)</f>
        <v>0</v>
      </c>
      <c r="F37" s="49">
        <f>SUM(F34:F36)</f>
        <v>0</v>
      </c>
      <c r="H37" s="20" t="s">
        <v>25</v>
      </c>
      <c r="I37" s="46">
        <f>SUM('Kalkyl 4-6'!S37)</f>
        <v>0</v>
      </c>
      <c r="J37" s="46">
        <f>SUM('Kalkyl 4-6'!T37)</f>
        <v>0</v>
      </c>
      <c r="M37" s="49">
        <f>SUM(M34:M36)</f>
        <v>0</v>
      </c>
      <c r="N37" s="10"/>
      <c r="O37" s="20" t="s">
        <v>25</v>
      </c>
      <c r="P37" s="46">
        <f>SUM('Kalkyl 4-6'!Z37)</f>
        <v>0</v>
      </c>
      <c r="Q37" s="46">
        <f>SUM('Kalkyl 4-6'!AA37)</f>
        <v>0</v>
      </c>
      <c r="T37" s="49">
        <f>SUM(T34:T36)</f>
        <v>0</v>
      </c>
    </row>
    <row r="38" spans="1:24" x14ac:dyDescent="0.25">
      <c r="A38" s="20" t="s">
        <v>29</v>
      </c>
      <c r="B38" s="46">
        <f>SUM('Kalkyl 4-6'!L38)</f>
        <v>0</v>
      </c>
      <c r="F38" s="19"/>
      <c r="H38" s="20" t="s">
        <v>29</v>
      </c>
      <c r="I38" s="46">
        <f>SUM('Kalkyl 4-6'!S38)</f>
        <v>0</v>
      </c>
      <c r="M38" s="19"/>
      <c r="O38" s="20" t="s">
        <v>29</v>
      </c>
      <c r="P38" s="46">
        <f>SUM('Kalkyl 4-6'!Z38)</f>
        <v>0</v>
      </c>
      <c r="T38" s="19"/>
    </row>
    <row r="39" spans="1:24" x14ac:dyDescent="0.25">
      <c r="A39" s="20" t="s">
        <v>31</v>
      </c>
      <c r="B39" s="46">
        <f>SUM('Kalkyl 4-6'!L39)</f>
        <v>0</v>
      </c>
      <c r="F39" s="19"/>
      <c r="H39" s="20" t="s">
        <v>31</v>
      </c>
      <c r="I39" s="46">
        <f>SUM('Kalkyl 4-6'!S39)</f>
        <v>0</v>
      </c>
      <c r="M39" s="19"/>
      <c r="O39" s="20" t="s">
        <v>31</v>
      </c>
      <c r="P39" s="46">
        <f>SUM('Kalkyl 4-6'!Z39)</f>
        <v>0</v>
      </c>
      <c r="T39" s="19"/>
    </row>
    <row r="40" spans="1:24" x14ac:dyDescent="0.25">
      <c r="A40" s="24" t="s">
        <v>33</v>
      </c>
      <c r="B40" s="52">
        <f>SUM('Kalkyl 4-6'!L40)</f>
        <v>0</v>
      </c>
      <c r="C40" s="14"/>
      <c r="D40" s="14"/>
      <c r="E40" s="14"/>
      <c r="F40" s="15"/>
      <c r="H40" s="24" t="s">
        <v>33</v>
      </c>
      <c r="I40" s="52">
        <f>SUM('Kalkyl 4-6'!S40)</f>
        <v>0</v>
      </c>
      <c r="J40" s="14"/>
      <c r="K40" s="14"/>
      <c r="L40" s="14"/>
      <c r="M40" s="15"/>
      <c r="O40" s="24" t="s">
        <v>33</v>
      </c>
      <c r="P40" s="52">
        <f>SUM('Kalkyl 4-6'!Z40)</f>
        <v>0</v>
      </c>
      <c r="Q40" s="14"/>
      <c r="R40" s="14"/>
      <c r="S40" s="14"/>
      <c r="T40" s="15"/>
    </row>
    <row r="41" spans="1:24" x14ac:dyDescent="0.25">
      <c r="F41" s="50">
        <f>SUM(F7+F17+F27+F37)</f>
        <v>0</v>
      </c>
      <c r="G41" s="50"/>
      <c r="H41" s="50"/>
      <c r="I41" s="50"/>
      <c r="J41" s="50"/>
      <c r="K41" s="50"/>
      <c r="L41" s="50"/>
      <c r="M41" s="50">
        <f t="shared" ref="M41:T41" si="1">SUM(M7+M17+M27+M37)</f>
        <v>0</v>
      </c>
      <c r="N41" s="50"/>
      <c r="O41" s="50"/>
      <c r="P41" s="50"/>
      <c r="Q41" s="50"/>
      <c r="R41" s="50"/>
      <c r="S41" s="50"/>
      <c r="T41" s="50">
        <f t="shared" si="1"/>
        <v>0</v>
      </c>
    </row>
  </sheetData>
  <sheetProtection algorithmName="SHA-512" hashValue="hzt6DGErbt64oVG64Yd5fALjwGo+Dd7ZgJffOaYEoS+dAgrRJINAR84bEJaQLavCJZKHg3sc3opo+/l6coYN5Q==" saltValue="YJFh2WJc3lkUbUaMvlX4y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3D52-94D1-407D-AD3F-5D82E1851261}">
  <dimension ref="A1:AB55"/>
  <sheetViews>
    <sheetView topLeftCell="M1" zoomScale="115" zoomScaleNormal="115" workbookViewId="0">
      <selection activeCell="AA6" sqref="AA6"/>
    </sheetView>
  </sheetViews>
  <sheetFormatPr defaultRowHeight="15" x14ac:dyDescent="0.25"/>
  <cols>
    <col min="1" max="1" width="4.42578125" customWidth="1"/>
    <col min="2" max="7" width="11.140625" customWidth="1"/>
    <col min="8" max="8" width="3.42578125" customWidth="1"/>
    <col min="9" max="14" width="11.140625" customWidth="1"/>
    <col min="15" max="15" width="3.42578125" customWidth="1"/>
    <col min="16" max="31" width="11.140625" customWidth="1"/>
  </cols>
  <sheetData>
    <row r="1" spans="1:28" ht="15.75" thickBot="1" x14ac:dyDescent="0.3">
      <c r="B1" s="27" t="s">
        <v>1</v>
      </c>
      <c r="C1" s="16" t="s">
        <v>2</v>
      </c>
      <c r="D1" s="16" t="s">
        <v>3</v>
      </c>
      <c r="E1" s="12"/>
      <c r="F1" s="12"/>
      <c r="G1" s="13"/>
      <c r="I1" s="27" t="s">
        <v>4</v>
      </c>
      <c r="J1" s="16" t="s">
        <v>2</v>
      </c>
      <c r="K1" s="16" t="s">
        <v>3</v>
      </c>
      <c r="L1" s="12"/>
      <c r="M1" s="12"/>
      <c r="N1" s="13"/>
      <c r="P1" s="27" t="s">
        <v>5</v>
      </c>
      <c r="Q1" s="16" t="s">
        <v>2</v>
      </c>
      <c r="R1" s="16" t="s">
        <v>3</v>
      </c>
      <c r="S1" s="12"/>
      <c r="T1" s="12"/>
      <c r="U1" s="13"/>
      <c r="W1" s="61" t="s">
        <v>6</v>
      </c>
      <c r="X1" s="61"/>
      <c r="AB1" s="61"/>
    </row>
    <row r="2" spans="1:28" ht="15.75" thickBot="1" x14ac:dyDescent="0.3">
      <c r="A2" s="5"/>
      <c r="B2" s="17"/>
      <c r="C2" s="18">
        <f>SUM('Kalkyl 7-9'!L2)</f>
        <v>0</v>
      </c>
      <c r="D2" s="18">
        <f>SUM('Kalkyl 7-9'!M2)</f>
        <v>0</v>
      </c>
      <c r="G2" s="19"/>
      <c r="I2" s="17"/>
      <c r="J2" s="18">
        <f>SUM('Kalkyl 7-9'!S2)</f>
        <v>0</v>
      </c>
      <c r="K2" s="18">
        <f>SUM('Kalkyl 7-9'!T2)</f>
        <v>0</v>
      </c>
      <c r="N2" s="19"/>
      <c r="P2" s="17"/>
      <c r="Q2" s="18">
        <f>SUM('Kalkyl 7-9'!Z2)</f>
        <v>0</v>
      </c>
      <c r="R2" s="18">
        <f>SUM('Kalkyl 7-9'!AA2)</f>
        <v>0</v>
      </c>
      <c r="U2" s="19"/>
      <c r="W2" s="62" t="s">
        <v>80</v>
      </c>
      <c r="X2" s="65"/>
      <c r="AA2" s="61" t="s">
        <v>7</v>
      </c>
    </row>
    <row r="3" spans="1:28" x14ac:dyDescent="0.25">
      <c r="B3" s="20" t="s">
        <v>11</v>
      </c>
      <c r="C3" s="46">
        <f>SUM('Kalkyl 7-9'!L3)</f>
        <v>1900</v>
      </c>
      <c r="D3" s="46">
        <f>SUM('Kalkyl 7-9'!M3)</f>
        <v>1900</v>
      </c>
      <c r="G3" s="19"/>
      <c r="I3" s="20" t="s">
        <v>11</v>
      </c>
      <c r="J3" s="46">
        <f>SUM('Kalkyl 7-9'!S3)</f>
        <v>1900</v>
      </c>
      <c r="K3" s="46">
        <f>SUM('Kalkyl 7-9'!T3)</f>
        <v>1900</v>
      </c>
      <c r="N3" s="19"/>
      <c r="P3" s="20" t="s">
        <v>11</v>
      </c>
      <c r="Q3" s="46">
        <f>SUM('Kalkyl 7-9'!Z3)</f>
        <v>1900</v>
      </c>
      <c r="R3" s="46">
        <f>SUM('Kalkyl 7-9'!AA3)</f>
        <v>1900</v>
      </c>
      <c r="U3" s="19"/>
      <c r="W3" s="63" t="s">
        <v>12</v>
      </c>
      <c r="X3" s="66"/>
      <c r="AA3" s="62" t="s">
        <v>13</v>
      </c>
      <c r="AB3" s="65"/>
    </row>
    <row r="4" spans="1:28" x14ac:dyDescent="0.25">
      <c r="B4" s="20" t="s">
        <v>14</v>
      </c>
      <c r="C4" s="46">
        <f>SUM('Kalkyl 7-9'!L4)</f>
        <v>1</v>
      </c>
      <c r="D4" s="46">
        <f>SUM('Kalkyl 7-9'!M4)</f>
        <v>1</v>
      </c>
      <c r="E4" s="21" t="s">
        <v>15</v>
      </c>
      <c r="F4" s="21">
        <f>IF(AND(C5=1,C4=D4,D5=D6),1,IF(C4=D4,0,IF(AND(C7&gt;0,D7&gt;0),D4-C4-1,IF(AND(D7=0,C7=0),D4-C4+1,D4-C4))))</f>
        <v>0</v>
      </c>
      <c r="G4" s="22">
        <f>SUM(F4*C8)</f>
        <v>0</v>
      </c>
      <c r="I4" s="20" t="s">
        <v>14</v>
      </c>
      <c r="J4" s="46">
        <f>SUM('Kalkyl 7-9'!S4)</f>
        <v>1</v>
      </c>
      <c r="K4" s="46">
        <f>SUM('Kalkyl 7-9'!T4)</f>
        <v>1</v>
      </c>
      <c r="L4" s="21" t="s">
        <v>15</v>
      </c>
      <c r="M4" s="21">
        <f>IF(AND(J5=1,J4=K4,K5=K6),1,IF(J4=K4,0,IF(AND(J7&gt;0,K7&gt;0),K4-J4-1,IF(AND(K7=0,J7=0),K4-J4+1,K4-J4))))</f>
        <v>0</v>
      </c>
      <c r="N4" s="22">
        <f>SUM(M4*J8)</f>
        <v>0</v>
      </c>
      <c r="O4" s="10"/>
      <c r="P4" s="20" t="s">
        <v>14</v>
      </c>
      <c r="Q4" s="46">
        <f>SUM('Kalkyl 7-9'!Z4)</f>
        <v>1</v>
      </c>
      <c r="R4" s="46">
        <f>SUM('Kalkyl 7-9'!AA4)</f>
        <v>1</v>
      </c>
      <c r="S4" s="21" t="s">
        <v>15</v>
      </c>
      <c r="T4" s="21">
        <f>IF(AND(Q5=1,Q4=R4,R5=R6),1,IF(Q4=R4,0,IF(AND(Q7&gt;0,R7&gt;0),R4-Q4-1,IF(AND(R7=0,Q7=0),R4-Q4+1,R4-Q4))))</f>
        <v>0</v>
      </c>
      <c r="U4" s="22">
        <f>SUM(T4*Q8)</f>
        <v>0</v>
      </c>
      <c r="W4" s="63" t="s">
        <v>16</v>
      </c>
      <c r="X4" s="66"/>
      <c r="AA4" s="63" t="s">
        <v>17</v>
      </c>
      <c r="AB4" s="66"/>
    </row>
    <row r="5" spans="1:28" x14ac:dyDescent="0.25">
      <c r="B5" s="20" t="s">
        <v>18</v>
      </c>
      <c r="C5" s="46">
        <f>SUM('Kalkyl 7-9'!L5)</f>
        <v>0</v>
      </c>
      <c r="D5" s="46">
        <f>SUM('Kalkyl 7-9'!M5)</f>
        <v>0</v>
      </c>
      <c r="E5" s="21" t="str">
        <f>LOOKUP(C4,W19:W30,X19:X30)</f>
        <v>jan</v>
      </c>
      <c r="F5" s="21">
        <f>IF(C7=C6,0,C7)</f>
        <v>0</v>
      </c>
      <c r="G5" s="22">
        <f>SUM(F5*C9)</f>
        <v>0</v>
      </c>
      <c r="I5" s="20" t="s">
        <v>18</v>
      </c>
      <c r="J5" s="46">
        <f>SUM('Kalkyl 7-9'!S5)</f>
        <v>0</v>
      </c>
      <c r="K5" s="46">
        <f>SUM('Kalkyl 7-9'!T5)</f>
        <v>0</v>
      </c>
      <c r="L5" s="21" t="str">
        <f>LOOKUP(J4,W19:W30,X19:X30)</f>
        <v>jan</v>
      </c>
      <c r="M5" s="21">
        <f>IF(J7=J6,0,J7)</f>
        <v>0</v>
      </c>
      <c r="N5" s="22">
        <f>SUM(M5*J9)</f>
        <v>0</v>
      </c>
      <c r="O5" s="10"/>
      <c r="P5" s="20" t="s">
        <v>18</v>
      </c>
      <c r="Q5" s="46">
        <f>SUM('Kalkyl 7-9'!Z5)</f>
        <v>0</v>
      </c>
      <c r="R5" s="46">
        <f>SUM('Kalkyl 7-9'!AA5)</f>
        <v>0</v>
      </c>
      <c r="S5" s="21" t="str">
        <f>LOOKUP(Q4,W19:W30,X19:X30)</f>
        <v>jan</v>
      </c>
      <c r="T5" s="21">
        <f>IF(Q7=Q6,0,Q7)</f>
        <v>0</v>
      </c>
      <c r="U5" s="22">
        <f>SUM(T5*Q9)</f>
        <v>0</v>
      </c>
      <c r="W5" s="63" t="s">
        <v>19</v>
      </c>
      <c r="X5" s="66"/>
      <c r="AA5" s="63" t="s">
        <v>20</v>
      </c>
      <c r="AB5" s="66"/>
    </row>
    <row r="6" spans="1:28" ht="15.75" thickBot="1" x14ac:dyDescent="0.3">
      <c r="B6" s="20" t="s">
        <v>21</v>
      </c>
      <c r="C6" s="46">
        <f>SUM('Kalkyl 7-9'!L6)</f>
        <v>31</v>
      </c>
      <c r="D6" s="46">
        <f>SUM('Kalkyl 7-9'!M6)</f>
        <v>31</v>
      </c>
      <c r="E6" s="21" t="str">
        <f>LOOKUP(D4,W19:W30,X19:X30)</f>
        <v>jan</v>
      </c>
      <c r="F6" s="21">
        <f>IF(AND(C5=1,C4=D4,D5=D6),0,IF(C4=D4,D5-C5+1,D7))</f>
        <v>1</v>
      </c>
      <c r="G6" s="22">
        <f>SUM(F6*C10)</f>
        <v>0</v>
      </c>
      <c r="I6" s="20" t="s">
        <v>21</v>
      </c>
      <c r="J6" s="46">
        <f>SUM('Kalkyl 7-9'!S6)</f>
        <v>31</v>
      </c>
      <c r="K6" s="46">
        <f>SUM('Kalkyl 7-9'!T6)</f>
        <v>31</v>
      </c>
      <c r="L6" s="21" t="str">
        <f>LOOKUP(K4,W19:W30,X19:X30)</f>
        <v>jan</v>
      </c>
      <c r="M6" s="21">
        <f>IF(AND(J5=1,J4=K4,K5=K6),0,IF(J4=K4,K5-J5+1,K7))</f>
        <v>1</v>
      </c>
      <c r="N6" s="22">
        <f>SUM(M6*J10)</f>
        <v>0</v>
      </c>
      <c r="O6" s="10"/>
      <c r="P6" s="20" t="s">
        <v>21</v>
      </c>
      <c r="Q6" s="46">
        <f>SUM('Kalkyl 7-9'!Z6)</f>
        <v>31</v>
      </c>
      <c r="R6" s="46">
        <f>SUM('Kalkyl 7-9'!AA6)</f>
        <v>31</v>
      </c>
      <c r="S6" s="21" t="str">
        <f>LOOKUP(R4,W19:W30,X19:X30)</f>
        <v>jan</v>
      </c>
      <c r="T6" s="21">
        <f>IF(AND(Q5=1,Q4=R4,R5=R6),0,IF(Q4=R4,R5-Q5+1,R7))</f>
        <v>1</v>
      </c>
      <c r="U6" s="22">
        <f>SUM(T6*Q10)</f>
        <v>0</v>
      </c>
      <c r="W6" s="64" t="s">
        <v>22</v>
      </c>
      <c r="X6" s="67"/>
      <c r="AA6" s="63" t="s">
        <v>90</v>
      </c>
      <c r="AB6" s="66"/>
    </row>
    <row r="7" spans="1:28" x14ac:dyDescent="0.25">
      <c r="A7" s="54"/>
      <c r="B7" s="20" t="s">
        <v>25</v>
      </c>
      <c r="C7" s="46">
        <f>SUM('Kalkyl 7-9'!L7)</f>
        <v>0</v>
      </c>
      <c r="D7" s="46">
        <f>SUM('Kalkyl 7-9'!M7)</f>
        <v>0</v>
      </c>
      <c r="G7" s="49">
        <f>SUM(G4:G6)</f>
        <v>0</v>
      </c>
      <c r="I7" s="20" t="s">
        <v>25</v>
      </c>
      <c r="J7" s="46">
        <f>SUM('Kalkyl 7-9'!S7)</f>
        <v>0</v>
      </c>
      <c r="K7" s="46">
        <f>SUM('Kalkyl 7-9'!T7)</f>
        <v>0</v>
      </c>
      <c r="N7" s="49">
        <f>SUM(N4:N6)</f>
        <v>0</v>
      </c>
      <c r="O7" s="10"/>
      <c r="P7" s="20" t="s">
        <v>25</v>
      </c>
      <c r="Q7" s="46">
        <f>SUM('Kalkyl 7-9'!Z7)</f>
        <v>0</v>
      </c>
      <c r="R7" s="46">
        <f>SUM('Kalkyl 7-9'!AA7)</f>
        <v>0</v>
      </c>
      <c r="U7" s="49">
        <f>SUM(U4:U6)</f>
        <v>0</v>
      </c>
      <c r="AA7" s="63" t="s">
        <v>26</v>
      </c>
      <c r="AB7" s="66"/>
    </row>
    <row r="8" spans="1:28" x14ac:dyDescent="0.25">
      <c r="A8" s="5"/>
      <c r="B8" s="20" t="s">
        <v>29</v>
      </c>
      <c r="C8" s="46">
        <f>SUM('Kalkyl 7-9'!L8)</f>
        <v>0</v>
      </c>
      <c r="G8" s="19"/>
      <c r="I8" s="20" t="s">
        <v>29</v>
      </c>
      <c r="J8" s="46">
        <f>SUM('Kalkyl 7-9'!S8)</f>
        <v>0</v>
      </c>
      <c r="N8" s="19"/>
      <c r="P8" s="20" t="s">
        <v>29</v>
      </c>
      <c r="Q8" s="46">
        <f>SUM('Kalkyl 7-9'!Z8)</f>
        <v>0</v>
      </c>
      <c r="U8" s="19"/>
      <c r="AA8" s="63" t="s">
        <v>30</v>
      </c>
      <c r="AB8" s="66"/>
    </row>
    <row r="9" spans="1:28" x14ac:dyDescent="0.25">
      <c r="A9" s="5"/>
      <c r="B9" s="20" t="s">
        <v>31</v>
      </c>
      <c r="C9" s="46">
        <f>SUM('Kalkyl 7-9'!L9)</f>
        <v>0</v>
      </c>
      <c r="G9" s="19"/>
      <c r="I9" s="20" t="s">
        <v>31</v>
      </c>
      <c r="J9" s="46">
        <f>SUM('Kalkyl 7-9'!S9)</f>
        <v>0</v>
      </c>
      <c r="N9" s="19"/>
      <c r="P9" s="20" t="s">
        <v>31</v>
      </c>
      <c r="Q9" s="46">
        <f>SUM('Kalkyl 7-9'!Z9)</f>
        <v>0</v>
      </c>
      <c r="U9" s="19"/>
      <c r="AA9" s="63" t="s">
        <v>79</v>
      </c>
      <c r="AB9" s="66"/>
    </row>
    <row r="10" spans="1:28" x14ac:dyDescent="0.25">
      <c r="A10" s="5"/>
      <c r="B10" s="24" t="s">
        <v>33</v>
      </c>
      <c r="C10" s="52">
        <f>SUM('Kalkyl 7-9'!L10)</f>
        <v>0</v>
      </c>
      <c r="D10" s="42"/>
      <c r="E10" s="14"/>
      <c r="F10" s="14"/>
      <c r="G10" s="15"/>
      <c r="I10" s="24" t="s">
        <v>33</v>
      </c>
      <c r="J10" s="52">
        <f>SUM('Kalkyl 7-9'!S10)</f>
        <v>0</v>
      </c>
      <c r="K10" s="42"/>
      <c r="L10" s="14"/>
      <c r="M10" s="14"/>
      <c r="N10" s="15"/>
      <c r="P10" s="24" t="s">
        <v>33</v>
      </c>
      <c r="Q10" s="52">
        <f>SUM('Kalkyl 7-9'!Z10)</f>
        <v>0</v>
      </c>
      <c r="R10" s="42"/>
      <c r="S10" s="14"/>
      <c r="T10" s="14"/>
      <c r="U10" s="15"/>
      <c r="AA10" s="63" t="s">
        <v>34</v>
      </c>
      <c r="AB10" s="66"/>
    </row>
    <row r="11" spans="1:28" x14ac:dyDescent="0.25">
      <c r="A11" s="34"/>
      <c r="AA11" s="63" t="s">
        <v>35</v>
      </c>
      <c r="AB11" s="66"/>
    </row>
    <row r="12" spans="1:28" x14ac:dyDescent="0.25">
      <c r="A12" s="5"/>
      <c r="B12" s="27" t="s">
        <v>36</v>
      </c>
      <c r="C12" s="26">
        <f>SUM('Kalkyl 7-9'!L12)</f>
        <v>0</v>
      </c>
      <c r="D12" s="26">
        <f>SUM('Kalkyl 7-9'!M12)</f>
        <v>0</v>
      </c>
      <c r="E12" s="12"/>
      <c r="F12" s="12"/>
      <c r="G12" s="13"/>
      <c r="I12" s="27" t="s">
        <v>37</v>
      </c>
      <c r="J12" s="26">
        <f>SUM('Kalkyl 7-9'!S12)</f>
        <v>0</v>
      </c>
      <c r="K12" s="26">
        <f>SUM('Kalkyl 7-9'!T12)</f>
        <v>0</v>
      </c>
      <c r="L12" s="12"/>
      <c r="M12" s="12"/>
      <c r="N12" s="13"/>
      <c r="P12" s="27" t="s">
        <v>38</v>
      </c>
      <c r="Q12" s="26">
        <f>SUM('Kalkyl 7-9'!Z12)</f>
        <v>0</v>
      </c>
      <c r="R12" s="26">
        <f>SUM('Kalkyl 7-9'!AA12)</f>
        <v>0</v>
      </c>
      <c r="S12" s="12"/>
      <c r="T12" s="12"/>
      <c r="U12" s="13"/>
      <c r="AA12" s="63" t="s">
        <v>39</v>
      </c>
      <c r="AB12" s="66"/>
    </row>
    <row r="13" spans="1:28" x14ac:dyDescent="0.25">
      <c r="A13" s="5"/>
      <c r="B13" s="20" t="s">
        <v>11</v>
      </c>
      <c r="C13" s="46">
        <f>SUM('Kalkyl 7-9'!L13)</f>
        <v>1900</v>
      </c>
      <c r="D13" s="46">
        <f>SUM('Kalkyl 7-9'!M13)</f>
        <v>1900</v>
      </c>
      <c r="G13" s="19"/>
      <c r="I13" s="20" t="s">
        <v>11</v>
      </c>
      <c r="J13" s="46">
        <f>SUM('Kalkyl 7-9'!S13)</f>
        <v>1900</v>
      </c>
      <c r="K13" s="46">
        <f>SUM('Kalkyl 7-9'!T13)</f>
        <v>1900</v>
      </c>
      <c r="N13" s="19"/>
      <c r="P13" s="20" t="s">
        <v>11</v>
      </c>
      <c r="Q13" s="46">
        <f>SUM('Kalkyl 7-9'!Z13)</f>
        <v>1900</v>
      </c>
      <c r="R13" s="46">
        <f>SUM('Kalkyl 7-9'!AA13)</f>
        <v>1900</v>
      </c>
      <c r="U13" s="19"/>
      <c r="AA13" s="63" t="s">
        <v>41</v>
      </c>
      <c r="AB13" s="66"/>
    </row>
    <row r="14" spans="1:28" x14ac:dyDescent="0.25">
      <c r="A14" s="5"/>
      <c r="B14" s="20" t="s">
        <v>14</v>
      </c>
      <c r="C14" s="46">
        <f>SUM('Kalkyl 7-9'!L14)</f>
        <v>1</v>
      </c>
      <c r="D14" s="46">
        <f>SUM('Kalkyl 7-9'!M14)</f>
        <v>1</v>
      </c>
      <c r="E14" s="21" t="s">
        <v>15</v>
      </c>
      <c r="F14" s="21">
        <f>IF(AND(C15=1,C14=D14,D15=D16),1,IF(C14=D14,0,IF(AND(C17&gt;0,D17&gt;0),D14-C14-1,IF(AND(D17=0,C17=0),D14-C14+1,D14-C14))))</f>
        <v>0</v>
      </c>
      <c r="G14" s="22">
        <f>SUM(F14*C18)</f>
        <v>0</v>
      </c>
      <c r="I14" s="20" t="s">
        <v>14</v>
      </c>
      <c r="J14" s="46">
        <f>SUM('Kalkyl 7-9'!S14)</f>
        <v>1</v>
      </c>
      <c r="K14" s="46">
        <f>SUM('Kalkyl 7-9'!T14)</f>
        <v>1</v>
      </c>
      <c r="L14" s="21" t="s">
        <v>15</v>
      </c>
      <c r="M14" s="21">
        <f>IF(AND(J15=1,J14=K14,K15=K16),1,IF(J14=K14,0,IF(AND(J17&gt;0,K17&gt;0),K14-J14-1,IF(AND(K17=0,J17=0),K14-J14+1,K14-J14))))</f>
        <v>0</v>
      </c>
      <c r="N14" s="22">
        <f>SUM(M14*J18)</f>
        <v>0</v>
      </c>
      <c r="O14" s="10"/>
      <c r="P14" s="20" t="s">
        <v>14</v>
      </c>
      <c r="Q14" s="46">
        <f>SUM('Kalkyl 7-9'!Z14)</f>
        <v>1</v>
      </c>
      <c r="R14" s="46">
        <f>SUM('Kalkyl 7-9'!AA14)</f>
        <v>1</v>
      </c>
      <c r="S14" s="21" t="s">
        <v>15</v>
      </c>
      <c r="T14" s="21">
        <f>IF(AND(Q15=1,Q14=R14,R15=R16),1,IF(Q14=R14,0,IF(AND(Q17&gt;0,R17&gt;0),R14-Q14-1,IF(AND(R17=0,Q17=0),R14-Q14+1,R14-Q14))))</f>
        <v>0</v>
      </c>
      <c r="U14" s="22">
        <f>SUM(T14*Q18)</f>
        <v>0</v>
      </c>
      <c r="AA14" s="63" t="s">
        <v>42</v>
      </c>
      <c r="AB14" s="66"/>
    </row>
    <row r="15" spans="1:28" ht="15.75" thickBot="1" x14ac:dyDescent="0.3">
      <c r="A15" s="5"/>
      <c r="B15" s="20" t="s">
        <v>18</v>
      </c>
      <c r="C15" s="46">
        <f>SUM('Kalkyl 7-9'!L15)</f>
        <v>0</v>
      </c>
      <c r="D15" s="46">
        <f>SUM('Kalkyl 7-9'!M15)</f>
        <v>0</v>
      </c>
      <c r="E15" s="21" t="str">
        <f>LOOKUP(C14,W19:W30,X19:X30)</f>
        <v>jan</v>
      </c>
      <c r="F15" s="21">
        <f>IF(C17=C16,0,C17)</f>
        <v>0</v>
      </c>
      <c r="G15" s="22">
        <f>SUM(F15*C19)</f>
        <v>0</v>
      </c>
      <c r="I15" s="20" t="s">
        <v>18</v>
      </c>
      <c r="J15" s="46">
        <f>SUM('Kalkyl 7-9'!S15)</f>
        <v>0</v>
      </c>
      <c r="K15" s="46">
        <f>SUM('Kalkyl 7-9'!T15)</f>
        <v>0</v>
      </c>
      <c r="L15" s="21" t="str">
        <f>LOOKUP(J14,W19:W30,X19:X30)</f>
        <v>jan</v>
      </c>
      <c r="M15" s="21">
        <f>IF(J17=J16,0,J17)</f>
        <v>0</v>
      </c>
      <c r="N15" s="22">
        <f>SUM(M15*J19)</f>
        <v>0</v>
      </c>
      <c r="O15" s="10"/>
      <c r="P15" s="20" t="s">
        <v>18</v>
      </c>
      <c r="Q15" s="46">
        <f>SUM('Kalkyl 7-9'!Z15)</f>
        <v>0</v>
      </c>
      <c r="R15" s="46">
        <f>SUM('Kalkyl 7-9'!AA15)</f>
        <v>0</v>
      </c>
      <c r="S15" s="21" t="str">
        <f>LOOKUP(Q14,W19:W30,X19:X30)</f>
        <v>jan</v>
      </c>
      <c r="T15" s="21">
        <f>IF(Q17=Q16,0,Q17)</f>
        <v>0</v>
      </c>
      <c r="U15" s="22">
        <f>SUM(T15*Q19)</f>
        <v>0</v>
      </c>
      <c r="AA15" s="64" t="s">
        <v>22</v>
      </c>
      <c r="AB15" s="67"/>
    </row>
    <row r="16" spans="1:28" x14ac:dyDescent="0.25">
      <c r="A16" s="5"/>
      <c r="B16" s="20" t="s">
        <v>21</v>
      </c>
      <c r="C16" s="46">
        <f>SUM('Kalkyl 7-9'!L16)</f>
        <v>31</v>
      </c>
      <c r="D16" s="46">
        <f>SUM('Kalkyl 7-9'!M16)</f>
        <v>31</v>
      </c>
      <c r="E16" s="21" t="str">
        <f>LOOKUP(D14,W19:W30,X19:X30)</f>
        <v>jan</v>
      </c>
      <c r="F16" s="21">
        <f>IF(AND(C15=1,C14=D14,D15=D16),0,IF(C14=D14,D15-C15+1,D17))</f>
        <v>1</v>
      </c>
      <c r="G16" s="22">
        <f>SUM(F16*C20)</f>
        <v>0</v>
      </c>
      <c r="I16" s="20" t="s">
        <v>21</v>
      </c>
      <c r="J16" s="46">
        <f>SUM('Kalkyl 7-9'!S16)</f>
        <v>31</v>
      </c>
      <c r="K16" s="46">
        <f>SUM('Kalkyl 7-9'!T16)</f>
        <v>31</v>
      </c>
      <c r="L16" s="21" t="str">
        <f>LOOKUP(K14,W19:W30,X19:X30)</f>
        <v>jan</v>
      </c>
      <c r="M16" s="21">
        <f>IF(AND(J15=1,J14=K14,K15=K16),0,IF(J14=K14,K15-J15+1,K17))</f>
        <v>1</v>
      </c>
      <c r="N16" s="22">
        <f>SUM(M16*J20)</f>
        <v>0</v>
      </c>
      <c r="O16" s="10"/>
      <c r="P16" s="20" t="s">
        <v>21</v>
      </c>
      <c r="Q16" s="46">
        <f>SUM('Kalkyl 7-9'!Z16)</f>
        <v>31</v>
      </c>
      <c r="R16" s="46">
        <f>SUM('Kalkyl 7-9'!AA16)</f>
        <v>31</v>
      </c>
      <c r="S16" s="21" t="str">
        <f>LOOKUP(R14,W19:W30,X19:X30)</f>
        <v>jan</v>
      </c>
      <c r="T16" s="21">
        <f>IF(AND(Q15=1,Q14=R14,R15=R16),0,IF(Q14=R14,R15-Q15+1,R17))</f>
        <v>1</v>
      </c>
      <c r="U16" s="22">
        <f>SUM(T16*Q20)</f>
        <v>0</v>
      </c>
    </row>
    <row r="17" spans="1:27" x14ac:dyDescent="0.25">
      <c r="A17" s="5"/>
      <c r="B17" s="20" t="s">
        <v>25</v>
      </c>
      <c r="C17" s="46">
        <f>SUM('Kalkyl 7-9'!L17)</f>
        <v>0</v>
      </c>
      <c r="D17" s="46">
        <f>SUM('Kalkyl 7-9'!M17)</f>
        <v>0</v>
      </c>
      <c r="G17" s="49">
        <f>SUM(G14:G16)</f>
        <v>0</v>
      </c>
      <c r="I17" s="20" t="s">
        <v>25</v>
      </c>
      <c r="J17" s="46">
        <f>SUM('Kalkyl 7-9'!S17)</f>
        <v>0</v>
      </c>
      <c r="K17" s="46">
        <f>SUM('Kalkyl 7-9'!T17)</f>
        <v>0</v>
      </c>
      <c r="N17" s="49">
        <f>SUM(N14:N16)</f>
        <v>0</v>
      </c>
      <c r="O17" s="10"/>
      <c r="P17" s="20" t="s">
        <v>25</v>
      </c>
      <c r="Q17" s="46">
        <f>SUM('Kalkyl 7-9'!Z17)</f>
        <v>0</v>
      </c>
      <c r="R17" s="46">
        <f>SUM('Kalkyl 7-9'!AA17)</f>
        <v>0</v>
      </c>
      <c r="U17" s="49">
        <f>SUM(U14:U16)</f>
        <v>0</v>
      </c>
      <c r="V17" s="1"/>
      <c r="W17" s="1"/>
      <c r="X17" s="2" t="s">
        <v>45</v>
      </c>
      <c r="Y17" s="2" t="s">
        <v>45</v>
      </c>
      <c r="Z17" s="1"/>
    </row>
    <row r="18" spans="1:27" x14ac:dyDescent="0.25">
      <c r="A18" s="43"/>
      <c r="B18" s="20" t="s">
        <v>29</v>
      </c>
      <c r="C18" s="46">
        <f>SUM('Kalkyl 7-9'!L18)</f>
        <v>0</v>
      </c>
      <c r="G18" s="19"/>
      <c r="I18" s="20" t="s">
        <v>29</v>
      </c>
      <c r="J18" s="46">
        <f>SUM('Kalkyl 7-9'!S18)</f>
        <v>0</v>
      </c>
      <c r="N18" s="19"/>
      <c r="P18" s="20" t="s">
        <v>29</v>
      </c>
      <c r="Q18" s="46">
        <f>SUM('Kalkyl 7-9'!Z18)</f>
        <v>0</v>
      </c>
      <c r="U18" s="19"/>
      <c r="W18" s="1"/>
      <c r="X18" s="1"/>
      <c r="Y18" s="1" t="s">
        <v>46</v>
      </c>
      <c r="Z18" s="2" t="s">
        <v>47</v>
      </c>
      <c r="AA18" s="2" t="s">
        <v>48</v>
      </c>
    </row>
    <row r="19" spans="1:27" x14ac:dyDescent="0.25">
      <c r="B19" s="20" t="s">
        <v>31</v>
      </c>
      <c r="C19" s="46">
        <f>SUM('Kalkyl 7-9'!L19)</f>
        <v>0</v>
      </c>
      <c r="G19" s="19"/>
      <c r="I19" s="20" t="s">
        <v>31</v>
      </c>
      <c r="J19" s="46">
        <f>SUM('Kalkyl 7-9'!S19)</f>
        <v>0</v>
      </c>
      <c r="N19" s="19"/>
      <c r="P19" s="20" t="s">
        <v>31</v>
      </c>
      <c r="Q19" s="46">
        <f>SUM('Kalkyl 7-9'!Z19)</f>
        <v>0</v>
      </c>
      <c r="U19" s="19"/>
      <c r="V19">
        <v>19</v>
      </c>
      <c r="W19" s="1">
        <v>1</v>
      </c>
      <c r="X19" s="1" t="s">
        <v>49</v>
      </c>
      <c r="Y19" s="1">
        <v>31</v>
      </c>
      <c r="Z19" s="1">
        <v>31</v>
      </c>
      <c r="AA19" s="1">
        <v>2004</v>
      </c>
    </row>
    <row r="20" spans="1:27" x14ac:dyDescent="0.25">
      <c r="B20" s="24" t="s">
        <v>33</v>
      </c>
      <c r="C20" s="52">
        <f>SUM('Kalkyl 7-9'!L20)</f>
        <v>0</v>
      </c>
      <c r="D20" s="14"/>
      <c r="E20" s="14"/>
      <c r="F20" s="14"/>
      <c r="G20" s="15"/>
      <c r="I20" s="24" t="s">
        <v>33</v>
      </c>
      <c r="J20" s="52">
        <f>SUM('Kalkyl 7-9'!S20)</f>
        <v>0</v>
      </c>
      <c r="K20" s="14"/>
      <c r="L20" s="14"/>
      <c r="M20" s="14"/>
      <c r="N20" s="15"/>
      <c r="P20" s="24" t="s">
        <v>33</v>
      </c>
      <c r="Q20" s="52">
        <f>SUM('Kalkyl 7-9'!Z20)</f>
        <v>0</v>
      </c>
      <c r="R20" s="14"/>
      <c r="S20" s="14"/>
      <c r="T20" s="14"/>
      <c r="U20" s="15"/>
      <c r="V20">
        <v>20</v>
      </c>
      <c r="W20" s="1">
        <v>2</v>
      </c>
      <c r="X20" s="1" t="s">
        <v>50</v>
      </c>
      <c r="Y20" s="1">
        <v>28</v>
      </c>
      <c r="Z20" s="1">
        <v>29</v>
      </c>
      <c r="AA20" s="1">
        <v>2008</v>
      </c>
    </row>
    <row r="21" spans="1:27" ht="15.75" thickBot="1" x14ac:dyDescent="0.3">
      <c r="V21">
        <v>21</v>
      </c>
      <c r="W21" s="1">
        <v>3</v>
      </c>
      <c r="X21" s="1" t="s">
        <v>51</v>
      </c>
      <c r="Y21" s="1">
        <v>31</v>
      </c>
      <c r="Z21" s="1">
        <v>31</v>
      </c>
      <c r="AA21" s="1">
        <v>2012</v>
      </c>
    </row>
    <row r="22" spans="1:27" x14ac:dyDescent="0.25">
      <c r="A22" s="32"/>
      <c r="B22" s="27" t="s">
        <v>52</v>
      </c>
      <c r="C22" s="26">
        <f>SUM('Kalkyl 7-9'!L22)</f>
        <v>0</v>
      </c>
      <c r="D22" s="26">
        <f>SUM('Kalkyl 7-9'!M22)</f>
        <v>0</v>
      </c>
      <c r="E22" s="12"/>
      <c r="F22" s="12"/>
      <c r="G22" s="13"/>
      <c r="I22" s="27" t="s">
        <v>53</v>
      </c>
      <c r="J22" s="26">
        <f>SUM('Kalkyl 7-9'!S22)</f>
        <v>0</v>
      </c>
      <c r="K22" s="26">
        <f>SUM('Kalkyl 7-9'!T22)</f>
        <v>0</v>
      </c>
      <c r="L22" s="12"/>
      <c r="M22" s="12"/>
      <c r="N22" s="13"/>
      <c r="P22" s="27" t="s">
        <v>54</v>
      </c>
      <c r="Q22" s="26">
        <f>SUM('Kalkyl 7-9'!Z22)</f>
        <v>0</v>
      </c>
      <c r="R22" s="26">
        <f>SUM('Kalkyl 7-9'!AA22)</f>
        <v>0</v>
      </c>
      <c r="S22" s="12"/>
      <c r="T22" s="12"/>
      <c r="U22" s="13"/>
      <c r="V22">
        <v>22</v>
      </c>
      <c r="W22" s="1">
        <v>4</v>
      </c>
      <c r="X22" s="1" t="s">
        <v>55</v>
      </c>
      <c r="Y22" s="1">
        <v>30</v>
      </c>
      <c r="Z22" s="1">
        <v>30</v>
      </c>
      <c r="AA22" s="1">
        <v>2016</v>
      </c>
    </row>
    <row r="23" spans="1:27" x14ac:dyDescent="0.25">
      <c r="A23" s="37"/>
      <c r="B23" s="20" t="s">
        <v>11</v>
      </c>
      <c r="C23" s="46">
        <f>SUM('Kalkyl 7-9'!L23)</f>
        <v>1900</v>
      </c>
      <c r="D23" s="46">
        <f>SUM('Kalkyl 7-9'!M23)</f>
        <v>1900</v>
      </c>
      <c r="G23" s="19"/>
      <c r="I23" s="20" t="s">
        <v>11</v>
      </c>
      <c r="J23" s="46">
        <f>SUM('Kalkyl 7-9'!S23)</f>
        <v>1900</v>
      </c>
      <c r="K23" s="46">
        <f>SUM('Kalkyl 7-9'!T23)</f>
        <v>1900</v>
      </c>
      <c r="N23" s="19"/>
      <c r="P23" s="20" t="s">
        <v>11</v>
      </c>
      <c r="Q23" s="46">
        <f>SUM('Kalkyl 7-9'!Z23)</f>
        <v>1900</v>
      </c>
      <c r="R23" s="46">
        <f>SUM('Kalkyl 7-9'!AA23)</f>
        <v>1900</v>
      </c>
      <c r="U23" s="19"/>
      <c r="V23">
        <v>23</v>
      </c>
      <c r="W23" s="1">
        <v>5</v>
      </c>
      <c r="X23" s="1" t="s">
        <v>56</v>
      </c>
      <c r="Y23" s="1">
        <v>31</v>
      </c>
      <c r="Z23" s="1">
        <v>31</v>
      </c>
      <c r="AA23" s="1">
        <v>2020</v>
      </c>
    </row>
    <row r="24" spans="1:27" x14ac:dyDescent="0.25">
      <c r="A24" s="37"/>
      <c r="B24" s="20" t="s">
        <v>14</v>
      </c>
      <c r="C24" s="46">
        <f>SUM('Kalkyl 7-9'!L24)</f>
        <v>1</v>
      </c>
      <c r="D24" s="46">
        <f>SUM('Kalkyl 7-9'!M24)</f>
        <v>1</v>
      </c>
      <c r="E24" s="21" t="s">
        <v>15</v>
      </c>
      <c r="F24" s="21">
        <f>IF(AND(C25=1,C24=D24,D25=D26),1,IF(C24=D24,0,IF(AND(C27&gt;0,D27&gt;0),D24-C24-1,IF(AND(D27=0,C27=0),D24-C24+1,D24-C24))))</f>
        <v>0</v>
      </c>
      <c r="G24" s="22">
        <f>SUM(F24*C28)</f>
        <v>0</v>
      </c>
      <c r="I24" s="20" t="s">
        <v>14</v>
      </c>
      <c r="J24" s="46">
        <f>SUM('Kalkyl 7-9'!S24)</f>
        <v>1</v>
      </c>
      <c r="K24" s="46">
        <f>SUM('Kalkyl 7-9'!T24)</f>
        <v>1</v>
      </c>
      <c r="L24" s="21" t="s">
        <v>15</v>
      </c>
      <c r="M24" s="21">
        <f>IF(AND(J25=1,J24=K24,K25=K26),1,IF(J24=K24,0,IF(AND(J27&gt;0,K27&gt;0),K24-J24-1,IF(AND(K27=0,J27=0),K24-J24+1,K24-J24))))</f>
        <v>0</v>
      </c>
      <c r="N24" s="22">
        <f>SUM(M24*J28)</f>
        <v>0</v>
      </c>
      <c r="O24" s="10"/>
      <c r="P24" s="20" t="s">
        <v>14</v>
      </c>
      <c r="Q24" s="46">
        <f>SUM('Kalkyl 7-9'!Z24)</f>
        <v>1</v>
      </c>
      <c r="R24" s="46">
        <f>SUM('Kalkyl 7-9'!AA24)</f>
        <v>1</v>
      </c>
      <c r="S24" s="21" t="s">
        <v>15</v>
      </c>
      <c r="T24" s="21">
        <f>IF(AND(Q25=1,Q24=R24,R25=R26),1,IF(Q24=R24,0,IF(AND(Q27&gt;0,R27&gt;0),R24-Q24-1,IF(AND(R27=0,Q27=0),R24-Q24+1,R24-Q24))))</f>
        <v>0</v>
      </c>
      <c r="U24" s="22">
        <f>SUM(T24*Q28)</f>
        <v>0</v>
      </c>
      <c r="V24">
        <v>24</v>
      </c>
      <c r="W24" s="1">
        <v>6</v>
      </c>
      <c r="X24" s="1" t="s">
        <v>57</v>
      </c>
      <c r="Y24" s="1">
        <v>30</v>
      </c>
      <c r="Z24" s="1">
        <v>30</v>
      </c>
      <c r="AA24" s="1">
        <v>2024</v>
      </c>
    </row>
    <row r="25" spans="1:27" x14ac:dyDescent="0.25">
      <c r="A25" s="37"/>
      <c r="B25" s="20" t="s">
        <v>18</v>
      </c>
      <c r="C25" s="46">
        <f>SUM('Kalkyl 7-9'!L25)</f>
        <v>0</v>
      </c>
      <c r="D25" s="46">
        <f>SUM('Kalkyl 7-9'!M25)</f>
        <v>0</v>
      </c>
      <c r="E25" s="21" t="str">
        <f>LOOKUP(C24,W19:W30,X19:X30)</f>
        <v>jan</v>
      </c>
      <c r="F25" s="21">
        <f>IF(C27=C26,0,C27)</f>
        <v>0</v>
      </c>
      <c r="G25" s="22">
        <f>SUM(F25*C29)</f>
        <v>0</v>
      </c>
      <c r="I25" s="20" t="s">
        <v>18</v>
      </c>
      <c r="J25" s="46">
        <f>SUM('Kalkyl 7-9'!S25)</f>
        <v>0</v>
      </c>
      <c r="K25" s="46">
        <f>SUM('Kalkyl 7-9'!T25)</f>
        <v>0</v>
      </c>
      <c r="L25" s="21" t="str">
        <f>LOOKUP(J24,W19:W30,X19:X30)</f>
        <v>jan</v>
      </c>
      <c r="M25" s="21">
        <f>IF(J27=J26,0,J27)</f>
        <v>0</v>
      </c>
      <c r="N25" s="22">
        <f>SUM(M25*J29)</f>
        <v>0</v>
      </c>
      <c r="O25" s="10"/>
      <c r="P25" s="20" t="s">
        <v>18</v>
      </c>
      <c r="Q25" s="46">
        <f>SUM('Kalkyl 7-9'!Z25)</f>
        <v>0</v>
      </c>
      <c r="R25" s="46">
        <f>SUM('Kalkyl 7-9'!AA25)</f>
        <v>0</v>
      </c>
      <c r="S25" s="21" t="str">
        <f>LOOKUP(Q24,W19:W30,X19:X30)</f>
        <v>jan</v>
      </c>
      <c r="T25" s="21">
        <f>IF(Q27=Q26,0,Q27)</f>
        <v>0</v>
      </c>
      <c r="U25" s="22">
        <f>SUM(T25*Q29)</f>
        <v>0</v>
      </c>
      <c r="V25">
        <v>25</v>
      </c>
      <c r="W25" s="1">
        <v>7</v>
      </c>
      <c r="X25" s="1" t="s">
        <v>58</v>
      </c>
      <c r="Y25" s="1">
        <v>31</v>
      </c>
      <c r="Z25" s="1">
        <v>31</v>
      </c>
      <c r="AA25" s="1">
        <v>2028</v>
      </c>
    </row>
    <row r="26" spans="1:27" x14ac:dyDescent="0.25">
      <c r="A26" s="37"/>
      <c r="B26" s="20" t="s">
        <v>21</v>
      </c>
      <c r="C26" s="46">
        <f>SUM('Kalkyl 7-9'!L26)</f>
        <v>31</v>
      </c>
      <c r="D26" s="46">
        <f>SUM('Kalkyl 7-9'!M26)</f>
        <v>31</v>
      </c>
      <c r="E26" s="21" t="str">
        <f>LOOKUP(D24,W19:W30,X19:X30)</f>
        <v>jan</v>
      </c>
      <c r="F26" s="21">
        <f>IF(AND(C25=1,C24=D24,D25=D26),0,IF(C24=D24,D25-C25+1,D27))</f>
        <v>1</v>
      </c>
      <c r="G26" s="22">
        <f>SUM(F26*C30)</f>
        <v>0</v>
      </c>
      <c r="I26" s="20" t="s">
        <v>21</v>
      </c>
      <c r="J26" s="46">
        <f>SUM('Kalkyl 7-9'!S26)</f>
        <v>31</v>
      </c>
      <c r="K26" s="46">
        <f>SUM('Kalkyl 7-9'!T26)</f>
        <v>31</v>
      </c>
      <c r="L26" s="21" t="str">
        <f>LOOKUP(K24,W19:W30,X19:X30)</f>
        <v>jan</v>
      </c>
      <c r="M26" s="21">
        <f>IF(AND(J25=1,J24=K24,K25=K26),0,IF(J24=K24,K25-J25+1,K27))</f>
        <v>1</v>
      </c>
      <c r="N26" s="22">
        <f>SUM(M26*J30)</f>
        <v>0</v>
      </c>
      <c r="O26" s="10"/>
      <c r="P26" s="20" t="s">
        <v>21</v>
      </c>
      <c r="Q26" s="46">
        <f>SUM('Kalkyl 7-9'!Z26)</f>
        <v>31</v>
      </c>
      <c r="R26" s="46">
        <f>SUM('Kalkyl 7-9'!AA26)</f>
        <v>31</v>
      </c>
      <c r="S26" s="21" t="str">
        <f>LOOKUP(R24,W19:W30,X19:X30)</f>
        <v>jan</v>
      </c>
      <c r="T26" s="21">
        <f>IF(AND(Q25=1,Q24=R24,R25=R26),0,IF(Q24=R24,R25-Q25+1,R27))</f>
        <v>1</v>
      </c>
      <c r="U26" s="22">
        <f>SUM(T26*Q30)</f>
        <v>0</v>
      </c>
      <c r="V26">
        <v>26</v>
      </c>
      <c r="W26" s="1">
        <v>8</v>
      </c>
      <c r="X26" s="1" t="s">
        <v>59</v>
      </c>
      <c r="Y26" s="1">
        <v>31</v>
      </c>
      <c r="Z26" s="1">
        <v>31</v>
      </c>
      <c r="AA26" s="1">
        <v>2032</v>
      </c>
    </row>
    <row r="27" spans="1:27" x14ac:dyDescent="0.25">
      <c r="A27" s="37"/>
      <c r="B27" s="20" t="s">
        <v>25</v>
      </c>
      <c r="C27" s="46">
        <f>SUM('Kalkyl 7-9'!L27)</f>
        <v>0</v>
      </c>
      <c r="D27" s="46">
        <f>SUM('Kalkyl 7-9'!M27)</f>
        <v>0</v>
      </c>
      <c r="G27" s="49">
        <f>SUM(G24:G26)</f>
        <v>0</v>
      </c>
      <c r="I27" s="20" t="s">
        <v>25</v>
      </c>
      <c r="J27" s="46">
        <f>SUM('Kalkyl 7-9'!S27)</f>
        <v>0</v>
      </c>
      <c r="K27" s="46">
        <f>SUM('Kalkyl 7-9'!T27)</f>
        <v>0</v>
      </c>
      <c r="N27" s="49">
        <f>SUM(N24:N26)</f>
        <v>0</v>
      </c>
      <c r="O27" s="10"/>
      <c r="P27" s="20" t="s">
        <v>25</v>
      </c>
      <c r="Q27" s="46">
        <f>SUM('Kalkyl 7-9'!Z27)</f>
        <v>0</v>
      </c>
      <c r="R27" s="46">
        <f>SUM('Kalkyl 7-9'!AA27)</f>
        <v>0</v>
      </c>
      <c r="U27" s="49">
        <f>SUM(U24:U26)</f>
        <v>0</v>
      </c>
      <c r="V27">
        <v>27</v>
      </c>
      <c r="W27" s="1">
        <v>9</v>
      </c>
      <c r="X27" s="1" t="s">
        <v>60</v>
      </c>
      <c r="Y27" s="1">
        <v>30</v>
      </c>
      <c r="Z27" s="1">
        <v>30</v>
      </c>
      <c r="AA27" s="1">
        <v>2036</v>
      </c>
    </row>
    <row r="28" spans="1:27" x14ac:dyDescent="0.25">
      <c r="A28" s="37"/>
      <c r="B28" s="20" t="s">
        <v>29</v>
      </c>
      <c r="C28" s="46">
        <f>SUM('Kalkyl 7-9'!L28)</f>
        <v>0</v>
      </c>
      <c r="G28" s="19"/>
      <c r="I28" s="20" t="s">
        <v>29</v>
      </c>
      <c r="J28" s="46">
        <f>SUM('Kalkyl 7-9'!S28)</f>
        <v>0</v>
      </c>
      <c r="N28" s="19"/>
      <c r="P28" s="20" t="s">
        <v>29</v>
      </c>
      <c r="Q28" s="46">
        <f>SUM('Kalkyl 7-9'!Z28)</f>
        <v>0</v>
      </c>
      <c r="U28" s="19"/>
      <c r="V28">
        <v>28</v>
      </c>
      <c r="W28" s="1">
        <v>10</v>
      </c>
      <c r="X28" s="1" t="s">
        <v>61</v>
      </c>
      <c r="Y28" s="1">
        <v>31</v>
      </c>
      <c r="Z28" s="1">
        <v>31</v>
      </c>
      <c r="AA28" s="1">
        <v>2040</v>
      </c>
    </row>
    <row r="29" spans="1:27" x14ac:dyDescent="0.25">
      <c r="A29" s="37"/>
      <c r="B29" s="20" t="s">
        <v>31</v>
      </c>
      <c r="C29" s="46">
        <f>SUM('Kalkyl 7-9'!L29)</f>
        <v>0</v>
      </c>
      <c r="G29" s="19"/>
      <c r="I29" s="20" t="s">
        <v>31</v>
      </c>
      <c r="J29" s="46">
        <f>SUM('Kalkyl 7-9'!S29)</f>
        <v>0</v>
      </c>
      <c r="N29" s="19"/>
      <c r="P29" s="20" t="s">
        <v>31</v>
      </c>
      <c r="Q29" s="46">
        <f>SUM('Kalkyl 7-9'!Z29)</f>
        <v>0</v>
      </c>
      <c r="U29" s="19"/>
      <c r="V29">
        <v>29</v>
      </c>
      <c r="W29" s="1">
        <v>11</v>
      </c>
      <c r="X29" s="1" t="s">
        <v>62</v>
      </c>
      <c r="Y29" s="1">
        <v>30</v>
      </c>
      <c r="Z29" s="1">
        <v>30</v>
      </c>
      <c r="AA29" s="1">
        <v>2044</v>
      </c>
    </row>
    <row r="30" spans="1:27" x14ac:dyDescent="0.25">
      <c r="A30" s="37"/>
      <c r="B30" s="24" t="s">
        <v>33</v>
      </c>
      <c r="C30" s="52">
        <f>SUM('Kalkyl 7-9'!L30)</f>
        <v>0</v>
      </c>
      <c r="D30" s="14"/>
      <c r="E30" s="14"/>
      <c r="F30" s="14"/>
      <c r="G30" s="15"/>
      <c r="I30" s="24" t="s">
        <v>33</v>
      </c>
      <c r="J30" s="52">
        <f>SUM('Kalkyl 7-9'!S30)</f>
        <v>0</v>
      </c>
      <c r="K30" s="14"/>
      <c r="L30" s="14"/>
      <c r="M30" s="14"/>
      <c r="N30" s="15"/>
      <c r="P30" s="24" t="s">
        <v>33</v>
      </c>
      <c r="Q30" s="52">
        <f>SUM('Kalkyl 7-9'!Z30)</f>
        <v>0</v>
      </c>
      <c r="R30" s="14"/>
      <c r="S30" s="14"/>
      <c r="T30" s="14"/>
      <c r="U30" s="15"/>
      <c r="V30">
        <v>30</v>
      </c>
      <c r="W30" s="1">
        <v>12</v>
      </c>
      <c r="X30" s="1" t="s">
        <v>64</v>
      </c>
      <c r="Y30" s="1">
        <v>31</v>
      </c>
      <c r="Z30" s="1">
        <v>31</v>
      </c>
      <c r="AA30" s="1">
        <v>2048</v>
      </c>
    </row>
    <row r="31" spans="1:27" x14ac:dyDescent="0.25">
      <c r="A31" s="36"/>
      <c r="W31" s="1"/>
      <c r="X31" s="1" t="s">
        <v>65</v>
      </c>
      <c r="Y31" s="1">
        <f>SUM(Y19:Y30)</f>
        <v>365</v>
      </c>
      <c r="Z31" s="1">
        <f>SUM(Z19:Z30)</f>
        <v>366</v>
      </c>
      <c r="AA31" s="1">
        <v>2052</v>
      </c>
    </row>
    <row r="32" spans="1:27" x14ac:dyDescent="0.25">
      <c r="A32" s="37"/>
      <c r="B32" s="27" t="s">
        <v>67</v>
      </c>
      <c r="C32" s="26">
        <f>SUM('Kalkyl 7-9'!L32)</f>
        <v>0</v>
      </c>
      <c r="D32" s="26">
        <f>SUM('Kalkyl 7-9'!M32)</f>
        <v>0</v>
      </c>
      <c r="E32" s="12"/>
      <c r="F32" s="12"/>
      <c r="G32" s="13"/>
      <c r="I32" s="27" t="s">
        <v>68</v>
      </c>
      <c r="J32" s="26">
        <f>SUM('Kalkyl 7-9'!S32)</f>
        <v>0</v>
      </c>
      <c r="K32" s="26">
        <f>SUM('Kalkyl 7-9'!T32)</f>
        <v>0</v>
      </c>
      <c r="L32" s="12"/>
      <c r="M32" s="12"/>
      <c r="N32" s="13"/>
      <c r="P32" s="27" t="s">
        <v>69</v>
      </c>
      <c r="Q32" s="26">
        <f>SUM('Kalkyl 7-9'!Z32)</f>
        <v>0</v>
      </c>
      <c r="R32" s="26">
        <f>SUM('Kalkyl 7-9'!AA32)</f>
        <v>0</v>
      </c>
      <c r="S32" s="12"/>
      <c r="T32" s="12"/>
      <c r="U32" s="13"/>
      <c r="W32" s="5">
        <f>IF(OR(C3=$AJ$19,C3=$AJ$20,C3=$AJ$21,C3=$AJ$22,C3=$AJ$23,C3=$AJ$24,C3=$AJ$25,C3=$AJ$26,C3=$AJ$27,C3=$AJ$28,C3=$AJ$29,C3=$AJ$30,C3=$AJ$31),29,28)</f>
        <v>28</v>
      </c>
      <c r="X32" s="2" t="s">
        <v>70</v>
      </c>
      <c r="Y32">
        <f>SUM(C3)</f>
        <v>1900</v>
      </c>
    </row>
    <row r="33" spans="1:25" x14ac:dyDescent="0.25">
      <c r="A33" s="41"/>
      <c r="B33" s="20" t="s">
        <v>11</v>
      </c>
      <c r="C33" s="46">
        <f>SUM('Kalkyl 7-9'!L33)</f>
        <v>1900</v>
      </c>
      <c r="D33" s="46">
        <f>SUM('Kalkyl 7-9'!M33)</f>
        <v>1900</v>
      </c>
      <c r="G33" s="19"/>
      <c r="I33" s="20" t="s">
        <v>11</v>
      </c>
      <c r="J33" s="46">
        <f>SUM('Kalkyl 7-9'!S33)</f>
        <v>1900</v>
      </c>
      <c r="K33" s="46">
        <f>SUM('Kalkyl 7-9'!T33)</f>
        <v>1900</v>
      </c>
      <c r="N33" s="19"/>
      <c r="P33" s="20" t="s">
        <v>11</v>
      </c>
      <c r="Q33" s="46">
        <f>SUM('Kalkyl 7-9'!Z33)</f>
        <v>1900</v>
      </c>
      <c r="R33" s="46">
        <f>SUM('Kalkyl 7-9'!AA33)</f>
        <v>1900</v>
      </c>
      <c r="U33" s="19"/>
      <c r="W33" s="5">
        <f>IF(OR(J3=$AJ$19,J3=$AJ$20,J3=$AJ$21,J3=$AJ$22,J3=$AJ$23,J3=$AJ$24,J3=$AJ$25,J3=$AJ$26,J3=$AJ$27,J3=$AJ$28,J3=$AJ$29,J3=$AJ$30,J3=$AJ$31),29,28)</f>
        <v>28</v>
      </c>
      <c r="X33" s="2" t="s">
        <v>71</v>
      </c>
      <c r="Y33">
        <f>SUM(J3)</f>
        <v>1900</v>
      </c>
    </row>
    <row r="34" spans="1:25" x14ac:dyDescent="0.25">
      <c r="B34" s="20" t="s">
        <v>14</v>
      </c>
      <c r="C34" s="46">
        <f>SUM('Kalkyl 7-9'!L34)</f>
        <v>1</v>
      </c>
      <c r="D34" s="46">
        <f>SUM('Kalkyl 7-9'!M34)</f>
        <v>1</v>
      </c>
      <c r="E34" s="21" t="s">
        <v>15</v>
      </c>
      <c r="F34" s="21">
        <f>IF(AND(C35=1,C34=D34,D35=D36),1,IF(C34=D34,0,IF(AND(C37&gt;0,D37&gt;0),D34-C34-1,IF(AND(D37=0,C37=0),D34-C34+1,D34-C34))))</f>
        <v>0</v>
      </c>
      <c r="G34" s="22">
        <f>SUM(F34*C38)</f>
        <v>0</v>
      </c>
      <c r="I34" s="20" t="s">
        <v>14</v>
      </c>
      <c r="J34" s="46">
        <f>SUM('Kalkyl 7-9'!S34)</f>
        <v>1</v>
      </c>
      <c r="K34" s="46">
        <f>SUM('Kalkyl 7-9'!T34)</f>
        <v>1</v>
      </c>
      <c r="L34" s="21" t="s">
        <v>15</v>
      </c>
      <c r="M34" s="21">
        <f>IF(AND(J35=1,J34=K34,K35=K36),1,IF(J34=K34,0,IF(AND(J37&gt;0,K37&gt;0),K34-J34-1,IF(AND(K37=0,J37=0),K34-J34+1,K34-J34))))</f>
        <v>0</v>
      </c>
      <c r="N34" s="22">
        <f>SUM(M34*J38)</f>
        <v>0</v>
      </c>
      <c r="O34" s="10"/>
      <c r="P34" s="20" t="s">
        <v>14</v>
      </c>
      <c r="Q34" s="46">
        <f>SUM('Kalkyl 7-9'!Z34)</f>
        <v>1</v>
      </c>
      <c r="R34" s="46">
        <f>SUM('Kalkyl 7-9'!AA34)</f>
        <v>1</v>
      </c>
      <c r="S34" s="21" t="s">
        <v>15</v>
      </c>
      <c r="T34" s="21">
        <f>IF(AND(Q35=1,Q34=R34,R35=R36),1,IF(Q34=R34,0,IF(AND(Q37&gt;0,R37&gt;0),R34-Q34-1,IF(AND(R37=0,Q37=0),R34-Q34+1,R34-Q34))))</f>
        <v>0</v>
      </c>
      <c r="U34" s="22">
        <f>SUM(T34*Q38)</f>
        <v>0</v>
      </c>
      <c r="W34" s="5">
        <f>IF(OR(Q3=$AJ$19,Q3=$AJ$20,Q3=$AJ$21,Q3=$AJ$22,Q3=$AJ$23,Q3=$AJ$24,Q3=$AJ$25,Q3=$AJ$26,Q3=$AJ$27,Q3=$AJ$28,Q3=$AJ$29,Q3=$AJ$30,Q3=$AJ$31),29,28)</f>
        <v>28</v>
      </c>
      <c r="X34" s="2" t="s">
        <v>72</v>
      </c>
      <c r="Y34">
        <f>SUM(Q3)</f>
        <v>1900</v>
      </c>
    </row>
    <row r="35" spans="1:25" x14ac:dyDescent="0.25">
      <c r="B35" s="20" t="s">
        <v>18</v>
      </c>
      <c r="C35" s="46">
        <f>SUM('Kalkyl 7-9'!L35)</f>
        <v>0</v>
      </c>
      <c r="D35" s="46">
        <f>SUM('Kalkyl 7-9'!M35)</f>
        <v>0</v>
      </c>
      <c r="E35" s="21" t="str">
        <f>LOOKUP(C34,W13:W30,X13:X30)</f>
        <v>jan</v>
      </c>
      <c r="F35" s="21">
        <f>IF(C37=C36,0,C37)</f>
        <v>0</v>
      </c>
      <c r="G35" s="22">
        <f>SUM(F35*C39)</f>
        <v>0</v>
      </c>
      <c r="I35" s="20" t="s">
        <v>18</v>
      </c>
      <c r="J35" s="46">
        <f>SUM('Kalkyl 7-9'!S35)</f>
        <v>0</v>
      </c>
      <c r="K35" s="46">
        <f>SUM('Kalkyl 7-9'!T35)</f>
        <v>0</v>
      </c>
      <c r="L35" s="21" t="str">
        <f>LOOKUP(J34,W13:W30,X13:X30)</f>
        <v>jan</v>
      </c>
      <c r="M35" s="21">
        <f>IF(J37=J36,0,J37)</f>
        <v>0</v>
      </c>
      <c r="N35" s="22">
        <f>SUM(M35*J39)</f>
        <v>0</v>
      </c>
      <c r="O35" s="10"/>
      <c r="P35" s="20" t="s">
        <v>18</v>
      </c>
      <c r="Q35" s="46">
        <f>SUM('Kalkyl 7-9'!Z35)</f>
        <v>0</v>
      </c>
      <c r="R35" s="46">
        <f>SUM('Kalkyl 7-9'!AA35)</f>
        <v>0</v>
      </c>
      <c r="S35" s="21" t="str">
        <f>LOOKUP(Q34,W13:W30,X13:X30)</f>
        <v>jan</v>
      </c>
      <c r="T35" s="21">
        <f>IF(Q37=Q36,0,Q37)</f>
        <v>0</v>
      </c>
      <c r="U35" s="22">
        <f>SUM(T35*Q39)</f>
        <v>0</v>
      </c>
    </row>
    <row r="36" spans="1:25" ht="15.75" thickBot="1" x14ac:dyDescent="0.3">
      <c r="B36" s="20" t="s">
        <v>21</v>
      </c>
      <c r="C36" s="46">
        <f>SUM('Kalkyl 7-9'!L36)</f>
        <v>31</v>
      </c>
      <c r="D36" s="46">
        <f>SUM('Kalkyl 7-9'!M36)</f>
        <v>31</v>
      </c>
      <c r="E36" s="21" t="str">
        <f>LOOKUP(D34,W13:W30,X13:X30)</f>
        <v>jan</v>
      </c>
      <c r="F36" s="21">
        <f>IF(AND(C35=1,C34=D34,D35=D36),0,IF(C34=D34,D35-C35+1,D37))</f>
        <v>1</v>
      </c>
      <c r="G36" s="22">
        <f>SUM(F36*C40)</f>
        <v>0</v>
      </c>
      <c r="I36" s="20" t="s">
        <v>21</v>
      </c>
      <c r="J36" s="46">
        <f>SUM('Kalkyl 7-9'!S36)</f>
        <v>31</v>
      </c>
      <c r="K36" s="46">
        <f>SUM('Kalkyl 7-9'!T36)</f>
        <v>31</v>
      </c>
      <c r="L36" s="21" t="str">
        <f>LOOKUP(K34,W13:W30,X13:X30)</f>
        <v>jan</v>
      </c>
      <c r="M36" s="21">
        <f>IF(AND(J35=1,J34=K34,K35=K36),0,IF(J34=K34,K35-J35+1,K37))</f>
        <v>1</v>
      </c>
      <c r="N36" s="22">
        <f>SUM(M36*J40)</f>
        <v>0</v>
      </c>
      <c r="O36" s="10"/>
      <c r="P36" s="20" t="s">
        <v>21</v>
      </c>
      <c r="Q36" s="46">
        <f>SUM('Kalkyl 7-9'!Z36)</f>
        <v>31</v>
      </c>
      <c r="R36" s="46">
        <f>SUM('Kalkyl 7-9'!AA36)</f>
        <v>31</v>
      </c>
      <c r="S36" s="21" t="str">
        <f>LOOKUP(R34,W13:W30,X13:X30)</f>
        <v>jan</v>
      </c>
      <c r="T36" s="21">
        <f>IF(AND(Q35=1,Q34=R34,R35=R36),0,IF(Q34=R34,R35-Q35+1,R37))</f>
        <v>1</v>
      </c>
      <c r="U36" s="22">
        <f>SUM(T36*Q40)</f>
        <v>0</v>
      </c>
    </row>
    <row r="37" spans="1:25" x14ac:dyDescent="0.25">
      <c r="A37" s="54"/>
      <c r="B37" s="20" t="s">
        <v>25</v>
      </c>
      <c r="C37" s="46">
        <f>SUM('Kalkyl 7-9'!L37)</f>
        <v>0</v>
      </c>
      <c r="D37" s="46">
        <f>SUM('Kalkyl 7-9'!M37)</f>
        <v>0</v>
      </c>
      <c r="G37" s="49">
        <f>SUM(G34:G36)</f>
        <v>0</v>
      </c>
      <c r="I37" s="20" t="s">
        <v>25</v>
      </c>
      <c r="J37" s="46">
        <f>SUM('Kalkyl 7-9'!S37)</f>
        <v>0</v>
      </c>
      <c r="K37" s="46">
        <f>SUM('Kalkyl 7-9'!T37)</f>
        <v>0</v>
      </c>
      <c r="N37" s="49">
        <f>SUM(N34:N36)</f>
        <v>0</v>
      </c>
      <c r="O37" s="10"/>
      <c r="P37" s="20" t="s">
        <v>25</v>
      </c>
      <c r="Q37" s="46">
        <f>SUM('Kalkyl 7-9'!Z37)</f>
        <v>0</v>
      </c>
      <c r="R37" s="46">
        <f>SUM('Kalkyl 7-9'!AA37)</f>
        <v>0</v>
      </c>
      <c r="U37" s="49">
        <f>SUM(U34:U36)</f>
        <v>0</v>
      </c>
    </row>
    <row r="38" spans="1:25" x14ac:dyDescent="0.25">
      <c r="A38" s="5"/>
      <c r="B38" s="20" t="s">
        <v>29</v>
      </c>
      <c r="C38" s="46">
        <f>SUM('Kalkyl 7-9'!L38)</f>
        <v>0</v>
      </c>
      <c r="G38" s="19"/>
      <c r="I38" s="20" t="s">
        <v>29</v>
      </c>
      <c r="J38" s="46">
        <f>SUM('Kalkyl 7-9'!S38)</f>
        <v>0</v>
      </c>
      <c r="N38" s="19"/>
      <c r="P38" s="20" t="s">
        <v>29</v>
      </c>
      <c r="Q38" s="46">
        <f>SUM('Kalkyl 7-9'!Z38)</f>
        <v>0</v>
      </c>
      <c r="U38" s="19"/>
    </row>
    <row r="39" spans="1:25" x14ac:dyDescent="0.25">
      <c r="A39" s="5"/>
      <c r="B39" s="20" t="s">
        <v>31</v>
      </c>
      <c r="C39" s="46">
        <f>SUM('Kalkyl 7-9'!L39)</f>
        <v>0</v>
      </c>
      <c r="G39" s="19"/>
      <c r="I39" s="20" t="s">
        <v>31</v>
      </c>
      <c r="J39" s="46">
        <f>SUM('Kalkyl 7-9'!S39)</f>
        <v>0</v>
      </c>
      <c r="N39" s="19"/>
      <c r="P39" s="20" t="s">
        <v>31</v>
      </c>
      <c r="Q39" s="46">
        <f>SUM('Kalkyl 7-9'!Z39)</f>
        <v>0</v>
      </c>
      <c r="U39" s="19"/>
    </row>
    <row r="40" spans="1:25" x14ac:dyDescent="0.25">
      <c r="A40" s="5"/>
      <c r="B40" s="24" t="s">
        <v>33</v>
      </c>
      <c r="C40" s="52">
        <f>SUM('Kalkyl 7-9'!L40)</f>
        <v>0</v>
      </c>
      <c r="D40" s="14"/>
      <c r="E40" s="14"/>
      <c r="F40" s="14"/>
      <c r="G40" s="15"/>
      <c r="I40" s="24" t="s">
        <v>33</v>
      </c>
      <c r="J40" s="52">
        <f>SUM('Kalkyl 7-9'!S40)</f>
        <v>0</v>
      </c>
      <c r="K40" s="14"/>
      <c r="L40" s="14"/>
      <c r="M40" s="14"/>
      <c r="N40" s="15"/>
      <c r="P40" s="24" t="s">
        <v>33</v>
      </c>
      <c r="Q40" s="52">
        <f>SUM('Kalkyl 7-9'!Z40)</f>
        <v>0</v>
      </c>
      <c r="R40" s="14"/>
      <c r="S40" s="14"/>
      <c r="T40" s="14"/>
      <c r="U40" s="15"/>
    </row>
    <row r="41" spans="1:25" x14ac:dyDescent="0.25">
      <c r="A41" s="34"/>
      <c r="G41" s="50">
        <f>SUM(G7+G17+G27+G37)</f>
        <v>0</v>
      </c>
      <c r="H41" s="53"/>
      <c r="I41" s="53"/>
      <c r="J41" s="53"/>
      <c r="K41" s="53"/>
      <c r="L41" s="53"/>
      <c r="M41" s="53"/>
      <c r="N41" s="50">
        <f t="shared" ref="N41:U41" si="0">SUM(N7+N17+N27+N37)</f>
        <v>0</v>
      </c>
      <c r="O41" s="53"/>
      <c r="P41" s="53"/>
      <c r="Q41" s="53"/>
      <c r="R41" s="53"/>
      <c r="S41" s="53"/>
      <c r="T41" s="53"/>
      <c r="U41" s="50">
        <f t="shared" si="0"/>
        <v>0</v>
      </c>
    </row>
    <row r="42" spans="1:25" x14ac:dyDescent="0.25">
      <c r="A42" s="34"/>
    </row>
    <row r="43" spans="1:25" x14ac:dyDescent="0.25">
      <c r="A43" s="34"/>
    </row>
    <row r="44" spans="1:25" x14ac:dyDescent="0.25">
      <c r="A44" s="34"/>
    </row>
    <row r="45" spans="1:25" x14ac:dyDescent="0.25">
      <c r="A45" s="34"/>
    </row>
    <row r="46" spans="1:25" x14ac:dyDescent="0.25">
      <c r="A46" s="34"/>
    </row>
    <row r="47" spans="1:25" x14ac:dyDescent="0.25">
      <c r="A47" s="34"/>
    </row>
    <row r="48" spans="1:25" x14ac:dyDescent="0.25">
      <c r="A48" s="34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</sheetData>
  <sheetProtection algorithmName="SHA-512" hashValue="06Kzvmual0yipjlyQYYlXHzmETC5c736LDsWacpjDak7IVNonb1ECo39mmbHwhVLk/8q+CueHH0tEgvZNPDZ7Q==" saltValue="IqV02H2bpL0aKo5uUZHIJ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Kalkyl 1-3</vt:lpstr>
      <vt:lpstr>Kalkyl 4-6</vt:lpstr>
      <vt:lpstr>Kalkyl 7-9</vt:lpstr>
      <vt:lpstr>Kalkyl 10-12</vt:lpstr>
      <vt:lpstr>Kalkyl 13-15</vt:lpstr>
      <vt:lpstr>Kalkyl 16-18</vt:lpstr>
      <vt:lpstr>Kalkyl 1-3 beräkning</vt:lpstr>
      <vt:lpstr>Kalkyl 4-6 beräkning</vt:lpstr>
      <vt:lpstr>Kalkyl 7-9 beräkning</vt:lpstr>
      <vt:lpstr>Kalkyl 10-12 beräkning</vt:lpstr>
      <vt:lpstr>Kalkyl 13-15 beräkning</vt:lpstr>
      <vt:lpstr>Kalkyl 16-18 beräkning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 Tibell</dc:creator>
  <cp:keywords/>
  <dc:description/>
  <cp:lastModifiedBy>Bexar, Pia</cp:lastModifiedBy>
  <cp:revision/>
  <cp:lastPrinted>2024-12-14T08:08:17Z</cp:lastPrinted>
  <dcterms:created xsi:type="dcterms:W3CDTF">2024-07-17T06:41:17Z</dcterms:created>
  <dcterms:modified xsi:type="dcterms:W3CDTF">2024-12-19T06:09:55Z</dcterms:modified>
  <cp:category/>
  <cp:contentStatus/>
</cp:coreProperties>
</file>