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Hemsida\2. Skadereglerare\Kalkyler (inkomstförlust och pension)\Allmän pension\2025\"/>
    </mc:Choice>
  </mc:AlternateContent>
  <xr:revisionPtr revIDLastSave="0" documentId="8_{351FBF4C-E748-41FE-ABCC-CA1347F8F0A4}" xr6:coauthVersionLast="47" xr6:coauthVersionMax="47" xr10:uidLastSave="{00000000-0000-0000-0000-000000000000}"/>
  <bookViews>
    <workbookView xWindow="-16320" yWindow="-5640" windowWidth="16440" windowHeight="28320" xr2:uid="{8F3537F5-7426-4541-9574-5C7F372FD86E}"/>
  </bookViews>
  <sheets>
    <sheet name="Kalkyl 1-2" sheetId="1" r:id="rId1"/>
    <sheet name="Kalkyl 3-4" sheetId="2" r:id="rId2"/>
    <sheet name="Kalkyl 5-6" sheetId="3" r:id="rId3"/>
    <sheet name="Kalkyl 7-8" sheetId="4" r:id="rId4"/>
    <sheet name="Kalkyl 9-10" sheetId="5" r:id="rId5"/>
    <sheet name="Kalkyl 11-12" sheetId="6" r:id="rId6"/>
    <sheet name="Kalkyl 1-2 beräkning" sheetId="8" r:id="rId7"/>
    <sheet name="Kalkyl 3-4 beräkning" sheetId="10" r:id="rId8"/>
    <sheet name="Kalkyl 5-6 beräkning" sheetId="11" r:id="rId9"/>
    <sheet name="Kalkyl 7-8 beräkning" sheetId="12" r:id="rId10"/>
    <sheet name="Kalkyl 9-10 beräkning" sheetId="13" r:id="rId11"/>
    <sheet name="Kalkyl 11-12 beräkning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S4" i="1" s="1"/>
  <c r="U7" i="1" s="1"/>
  <c r="T2" i="1"/>
  <c r="T3" i="1"/>
  <c r="S10" i="1"/>
  <c r="Z52" i="6"/>
  <c r="S52" i="6"/>
  <c r="I38" i="14"/>
  <c r="L52" i="6"/>
  <c r="B38" i="14" s="1"/>
  <c r="D41" i="6"/>
  <c r="AA40" i="6"/>
  <c r="AA49" i="6"/>
  <c r="Z40" i="6"/>
  <c r="Z49" i="6"/>
  <c r="T40" i="6"/>
  <c r="T41" i="6"/>
  <c r="J33" i="14"/>
  <c r="S40" i="6"/>
  <c r="S42" i="6" s="1"/>
  <c r="M40" i="6"/>
  <c r="M42" i="6"/>
  <c r="L40" i="6"/>
  <c r="L42" i="6" s="1"/>
  <c r="AI39" i="6"/>
  <c r="AH39" i="6"/>
  <c r="Z36" i="6"/>
  <c r="S36" i="6"/>
  <c r="I28" i="14" s="1"/>
  <c r="L36" i="6"/>
  <c r="B28" i="14"/>
  <c r="I36" i="6"/>
  <c r="AA30" i="6"/>
  <c r="AA32" i="6"/>
  <c r="Z30" i="6"/>
  <c r="Z32" i="6"/>
  <c r="T30" i="6"/>
  <c r="T33" i="6" s="1"/>
  <c r="S30" i="6"/>
  <c r="S33" i="6" s="1"/>
  <c r="M30" i="6"/>
  <c r="M31" i="6"/>
  <c r="L30" i="6"/>
  <c r="L33" i="6"/>
  <c r="B25" i="14" s="1"/>
  <c r="D30" i="6"/>
  <c r="Z20" i="6"/>
  <c r="S20" i="6"/>
  <c r="L20" i="6"/>
  <c r="B18" i="14"/>
  <c r="D20" i="6"/>
  <c r="I15" i="6"/>
  <c r="AA14" i="6"/>
  <c r="AA15" i="6" s="1"/>
  <c r="Z14" i="6"/>
  <c r="Z17" i="6" s="1"/>
  <c r="T14" i="6"/>
  <c r="T16" i="6"/>
  <c r="S14" i="6"/>
  <c r="S17" i="6" s="1"/>
  <c r="M14" i="6"/>
  <c r="M16" i="6"/>
  <c r="L14" i="6"/>
  <c r="L17" i="6"/>
  <c r="B15" i="14"/>
  <c r="E16" i="14" s="1"/>
  <c r="F16" i="14" s="1"/>
  <c r="Z10" i="6"/>
  <c r="S10" i="6"/>
  <c r="I8" i="14"/>
  <c r="L10" i="6"/>
  <c r="B8" i="14"/>
  <c r="D9" i="6"/>
  <c r="AA2" i="6"/>
  <c r="AA6" i="6"/>
  <c r="Z2" i="6"/>
  <c r="Z6" i="6" s="1"/>
  <c r="T2" i="6"/>
  <c r="T3" i="6" s="1"/>
  <c r="S2" i="6"/>
  <c r="S7" i="6"/>
  <c r="I5" i="14"/>
  <c r="M2" i="6"/>
  <c r="M7" i="6" s="1"/>
  <c r="L2" i="6"/>
  <c r="L6" i="6" s="1"/>
  <c r="I2" i="6"/>
  <c r="Z52" i="5"/>
  <c r="S52" i="5"/>
  <c r="L52" i="5"/>
  <c r="C38" i="13" s="1"/>
  <c r="D41" i="5"/>
  <c r="AA40" i="5"/>
  <c r="AA49" i="5" s="1"/>
  <c r="Z40" i="5"/>
  <c r="Z49" i="5" s="1"/>
  <c r="T40" i="5"/>
  <c r="T41" i="5"/>
  <c r="W51" i="5" s="1"/>
  <c r="E35" i="5" s="1"/>
  <c r="S40" i="5"/>
  <c r="S41" i="5"/>
  <c r="J33" i="13" s="1"/>
  <c r="M40" i="5"/>
  <c r="M42" i="5" s="1"/>
  <c r="L40" i="5"/>
  <c r="L42" i="5"/>
  <c r="AI39" i="5"/>
  <c r="AH39" i="5"/>
  <c r="Z36" i="5"/>
  <c r="S36" i="5"/>
  <c r="J28" i="13"/>
  <c r="L36" i="5"/>
  <c r="C28" i="13"/>
  <c r="I36" i="5"/>
  <c r="AA30" i="5"/>
  <c r="AA31" i="5" s="1"/>
  <c r="Z30" i="5"/>
  <c r="Z32" i="5" s="1"/>
  <c r="AB33" i="5" s="1"/>
  <c r="T30" i="5"/>
  <c r="T32" i="5" s="1"/>
  <c r="S30" i="5"/>
  <c r="S31" i="5"/>
  <c r="J23" i="13" s="1"/>
  <c r="M30" i="5"/>
  <c r="M31" i="5"/>
  <c r="D23" i="13" s="1"/>
  <c r="L30" i="5"/>
  <c r="L31" i="5" s="1"/>
  <c r="C23" i="13" s="1"/>
  <c r="D30" i="5"/>
  <c r="Z20" i="5"/>
  <c r="S20" i="5"/>
  <c r="J18" i="13"/>
  <c r="L20" i="5"/>
  <c r="D20" i="5"/>
  <c r="I15" i="5"/>
  <c r="AA14" i="5"/>
  <c r="Z14" i="5"/>
  <c r="Z15" i="5"/>
  <c r="T14" i="5"/>
  <c r="T16" i="5"/>
  <c r="K14" i="13" s="1"/>
  <c r="L16" i="13" s="1"/>
  <c r="S14" i="5"/>
  <c r="M14" i="5"/>
  <c r="M15" i="5" s="1"/>
  <c r="L14" i="5"/>
  <c r="L16" i="5"/>
  <c r="Z10" i="5"/>
  <c r="S10" i="5"/>
  <c r="J8" i="13" s="1"/>
  <c r="L10" i="5"/>
  <c r="C8" i="13" s="1"/>
  <c r="D9" i="5"/>
  <c r="AA2" i="5"/>
  <c r="AA6" i="5"/>
  <c r="Z2" i="5"/>
  <c r="T2" i="5"/>
  <c r="T7" i="5"/>
  <c r="S2" i="5"/>
  <c r="S6" i="5"/>
  <c r="M2" i="5"/>
  <c r="D2" i="13"/>
  <c r="L2" i="5"/>
  <c r="I2" i="5"/>
  <c r="Z52" i="4"/>
  <c r="S48" i="4"/>
  <c r="I38" i="12"/>
  <c r="L48" i="4"/>
  <c r="B38" i="12"/>
  <c r="D41" i="4"/>
  <c r="AA40" i="4"/>
  <c r="AA41" i="4" s="1"/>
  <c r="Z40" i="4"/>
  <c r="Z49" i="4" s="1"/>
  <c r="T40" i="4"/>
  <c r="J32" i="12" s="1"/>
  <c r="S40" i="4"/>
  <c r="S41" i="4"/>
  <c r="I33" i="12" s="1"/>
  <c r="M40" i="4"/>
  <c r="M41" i="4"/>
  <c r="P47" i="4" s="1"/>
  <c r="L40" i="4"/>
  <c r="L42" i="4" s="1"/>
  <c r="AI39" i="4"/>
  <c r="AH39" i="4"/>
  <c r="Z36" i="4"/>
  <c r="S36" i="4"/>
  <c r="I28" i="12"/>
  <c r="L36" i="4"/>
  <c r="B28" i="12"/>
  <c r="I36" i="4"/>
  <c r="AA30" i="4"/>
  <c r="AA32" i="4"/>
  <c r="Z30" i="4"/>
  <c r="Z32" i="4" s="1"/>
  <c r="Z34" i="4" s="1"/>
  <c r="T30" i="4"/>
  <c r="T32" i="4" s="1"/>
  <c r="U34" i="4" s="1"/>
  <c r="S30" i="4"/>
  <c r="S31" i="4"/>
  <c r="I23" i="12"/>
  <c r="M30" i="4"/>
  <c r="C22" i="12" s="1"/>
  <c r="L30" i="4"/>
  <c r="L31" i="4" s="1"/>
  <c r="B23" i="12" s="1"/>
  <c r="D30" i="4"/>
  <c r="Z20" i="4"/>
  <c r="S20" i="4"/>
  <c r="L20" i="4"/>
  <c r="B18" i="12"/>
  <c r="D20" i="4"/>
  <c r="I15" i="4"/>
  <c r="AA14" i="4"/>
  <c r="AA16" i="4"/>
  <c r="Z14" i="4"/>
  <c r="T14" i="4"/>
  <c r="T17" i="4"/>
  <c r="S14" i="4"/>
  <c r="S17" i="4"/>
  <c r="M14" i="4"/>
  <c r="M16" i="4"/>
  <c r="N18" i="4"/>
  <c r="L14" i="4"/>
  <c r="L17" i="4" s="1"/>
  <c r="Z10" i="4"/>
  <c r="S10" i="4"/>
  <c r="I8" i="12"/>
  <c r="L10" i="4"/>
  <c r="D9" i="4"/>
  <c r="AA2" i="4"/>
  <c r="Z2" i="4"/>
  <c r="Z6" i="4"/>
  <c r="T2" i="4"/>
  <c r="T6" i="4"/>
  <c r="S2" i="4"/>
  <c r="S7" i="4"/>
  <c r="I5" i="12"/>
  <c r="M2" i="4"/>
  <c r="M7" i="4" s="1"/>
  <c r="L2" i="4"/>
  <c r="L6" i="4" s="1"/>
  <c r="I2" i="4"/>
  <c r="Z53" i="3"/>
  <c r="S53" i="3"/>
  <c r="J38" i="11"/>
  <c r="L53" i="3"/>
  <c r="C38" i="11" s="1"/>
  <c r="D41" i="3"/>
  <c r="AA40" i="3"/>
  <c r="AA50" i="3"/>
  <c r="Z40" i="3"/>
  <c r="T40" i="3"/>
  <c r="T42" i="3"/>
  <c r="S40" i="3"/>
  <c r="J32" i="11" s="1"/>
  <c r="M40" i="3"/>
  <c r="M42" i="3"/>
  <c r="L40" i="3"/>
  <c r="L42" i="3"/>
  <c r="AI39" i="3"/>
  <c r="AH39" i="3"/>
  <c r="Z36" i="3"/>
  <c r="S36" i="3"/>
  <c r="J28" i="11" s="1"/>
  <c r="L36" i="3"/>
  <c r="C28" i="11" s="1"/>
  <c r="I36" i="3"/>
  <c r="AA30" i="3"/>
  <c r="Z30" i="3"/>
  <c r="Z32" i="3"/>
  <c r="T30" i="3"/>
  <c r="T32" i="3"/>
  <c r="S30" i="3"/>
  <c r="S32" i="3"/>
  <c r="M30" i="3"/>
  <c r="L30" i="3"/>
  <c r="L31" i="3" s="1"/>
  <c r="C23" i="11" s="1"/>
  <c r="D30" i="3"/>
  <c r="Z20" i="3"/>
  <c r="S20" i="3"/>
  <c r="J18" i="11" s="1"/>
  <c r="L20" i="3"/>
  <c r="C18" i="11"/>
  <c r="D20" i="3"/>
  <c r="I15" i="3"/>
  <c r="AA14" i="3"/>
  <c r="AA16" i="3"/>
  <c r="Z14" i="3"/>
  <c r="Z17" i="3" s="1"/>
  <c r="T14" i="3"/>
  <c r="T16" i="3"/>
  <c r="S14" i="3"/>
  <c r="S16" i="3"/>
  <c r="M14" i="3"/>
  <c r="M16" i="3"/>
  <c r="N18" i="3"/>
  <c r="L14" i="3"/>
  <c r="L16" i="3" s="1"/>
  <c r="C14" i="11" s="1"/>
  <c r="Z10" i="3"/>
  <c r="S10" i="3"/>
  <c r="J8" i="11"/>
  <c r="L10" i="3"/>
  <c r="C8" i="11"/>
  <c r="D9" i="3"/>
  <c r="AA2" i="3"/>
  <c r="AA6" i="3" s="1"/>
  <c r="Z2" i="3"/>
  <c r="Z6" i="3" s="1"/>
  <c r="AB7" i="3" s="1"/>
  <c r="T2" i="3"/>
  <c r="T7" i="3" s="1"/>
  <c r="K5" i="11" s="1"/>
  <c r="S2" i="3"/>
  <c r="S6" i="3"/>
  <c r="M2" i="3"/>
  <c r="M7" i="3" s="1"/>
  <c r="L2" i="3"/>
  <c r="L3" i="3" s="1"/>
  <c r="I2" i="3"/>
  <c r="Z52" i="2"/>
  <c r="S52" i="2"/>
  <c r="I38" i="10"/>
  <c r="L52" i="2"/>
  <c r="B38" i="10" s="1"/>
  <c r="D41" i="2"/>
  <c r="AA40" i="2"/>
  <c r="AA42" i="2" s="1"/>
  <c r="Z40" i="2"/>
  <c r="Z49" i="2"/>
  <c r="T40" i="2"/>
  <c r="S40" i="2"/>
  <c r="S41" i="2"/>
  <c r="I33" i="10" s="1"/>
  <c r="M40" i="2"/>
  <c r="M49" i="2" s="1"/>
  <c r="L40" i="2"/>
  <c r="AI39" i="2"/>
  <c r="AH39" i="2"/>
  <c r="Z36" i="2"/>
  <c r="S36" i="2"/>
  <c r="I28" i="10"/>
  <c r="L36" i="2"/>
  <c r="B28" i="10"/>
  <c r="I36" i="2"/>
  <c r="AA30" i="2"/>
  <c r="AA32" i="2"/>
  <c r="Z30" i="2"/>
  <c r="Z33" i="2" s="1"/>
  <c r="T30" i="2"/>
  <c r="T31" i="2" s="1"/>
  <c r="J23" i="10" s="1"/>
  <c r="S30" i="2"/>
  <c r="S31" i="2" s="1"/>
  <c r="M30" i="2"/>
  <c r="M31" i="2" s="1"/>
  <c r="C23" i="10" s="1"/>
  <c r="L30" i="2"/>
  <c r="L32" i="2"/>
  <c r="D30" i="2"/>
  <c r="Z20" i="2"/>
  <c r="S20" i="2"/>
  <c r="L20" i="2"/>
  <c r="B18" i="10" s="1"/>
  <c r="D20" i="2"/>
  <c r="I15" i="2"/>
  <c r="AA14" i="2"/>
  <c r="AA16" i="2"/>
  <c r="Z14" i="2"/>
  <c r="Z17" i="2" s="1"/>
  <c r="T14" i="2"/>
  <c r="T16" i="2" s="1"/>
  <c r="J14" i="10" s="1"/>
  <c r="S14" i="2"/>
  <c r="I12" i="10"/>
  <c r="M14" i="2"/>
  <c r="M17" i="2"/>
  <c r="L14" i="2"/>
  <c r="L16" i="2" s="1"/>
  <c r="Z10" i="2"/>
  <c r="S10" i="2"/>
  <c r="I8" i="10" s="1"/>
  <c r="M4" i="10" s="1"/>
  <c r="L10" i="2"/>
  <c r="B8" i="10" s="1"/>
  <c r="D9" i="2"/>
  <c r="AA2" i="2"/>
  <c r="Z2" i="2"/>
  <c r="Z3" i="2" s="1"/>
  <c r="T2" i="2"/>
  <c r="T7" i="2"/>
  <c r="S2" i="2"/>
  <c r="I2" i="10"/>
  <c r="M2" i="2"/>
  <c r="M6" i="2" s="1"/>
  <c r="L2" i="2"/>
  <c r="L3" i="2" s="1"/>
  <c r="I2" i="2"/>
  <c r="I15" i="1"/>
  <c r="Y31" i="14"/>
  <c r="X31" i="14"/>
  <c r="Z31" i="13"/>
  <c r="Y31" i="13"/>
  <c r="Y31" i="12"/>
  <c r="X31" i="12"/>
  <c r="Z31" i="11"/>
  <c r="Y31" i="11"/>
  <c r="Y31" i="10"/>
  <c r="X31" i="10"/>
  <c r="Y31" i="8"/>
  <c r="X31" i="8"/>
  <c r="J38" i="13"/>
  <c r="Z46" i="1"/>
  <c r="Z36" i="1"/>
  <c r="Z20" i="1"/>
  <c r="AA40" i="1"/>
  <c r="AA41" i="1" s="1"/>
  <c r="Z40" i="1"/>
  <c r="Z41" i="1" s="1"/>
  <c r="AA30" i="1"/>
  <c r="AA32" i="1" s="1"/>
  <c r="Z30" i="1"/>
  <c r="Z32" i="1" s="1"/>
  <c r="AA14" i="1"/>
  <c r="AA15" i="1" s="1"/>
  <c r="Z14" i="1"/>
  <c r="Z16" i="1" s="1"/>
  <c r="Z10" i="1"/>
  <c r="AA2" i="1"/>
  <c r="Z2" i="1"/>
  <c r="Z3" i="1" s="1"/>
  <c r="D41" i="1"/>
  <c r="I2" i="1"/>
  <c r="I36" i="1"/>
  <c r="D30" i="1"/>
  <c r="D9" i="1"/>
  <c r="L2" i="1"/>
  <c r="L3" i="1" s="1"/>
  <c r="S46" i="1"/>
  <c r="I38" i="8" s="1"/>
  <c r="S36" i="1"/>
  <c r="I28" i="8"/>
  <c r="S20" i="1"/>
  <c r="I18" i="8" s="1"/>
  <c r="I8" i="8"/>
  <c r="T40" i="1"/>
  <c r="T41" i="1"/>
  <c r="J33" i="8" s="1"/>
  <c r="S40" i="1"/>
  <c r="S42" i="1"/>
  <c r="S45" i="1" s="1"/>
  <c r="T30" i="1"/>
  <c r="J22" i="8" s="1"/>
  <c r="S30" i="1"/>
  <c r="S31" i="1" s="1"/>
  <c r="I23" i="8" s="1"/>
  <c r="T14" i="1"/>
  <c r="T16" i="1" s="1"/>
  <c r="U18" i="1" s="1"/>
  <c r="T18" i="1"/>
  <c r="S14" i="1"/>
  <c r="I12" i="8" s="1"/>
  <c r="L46" i="1"/>
  <c r="B38" i="8" s="1"/>
  <c r="M40" i="1"/>
  <c r="C32" i="8" s="1"/>
  <c r="C34" i="8" s="1"/>
  <c r="D36" i="8" s="1"/>
  <c r="L40" i="1"/>
  <c r="L36" i="1"/>
  <c r="B28" i="8" s="1"/>
  <c r="M30" i="1"/>
  <c r="M33" i="1" s="1"/>
  <c r="C25" i="8" s="1"/>
  <c r="L30" i="1"/>
  <c r="L31" i="1"/>
  <c r="B23" i="8" s="1"/>
  <c r="L20" i="1"/>
  <c r="B18" i="8"/>
  <c r="M14" i="1"/>
  <c r="M15" i="1"/>
  <c r="L14" i="1"/>
  <c r="L17" i="1" s="1"/>
  <c r="B15" i="8" s="1"/>
  <c r="L10" i="1"/>
  <c r="B8" i="8" s="1"/>
  <c r="AI39" i="1"/>
  <c r="AH39" i="1"/>
  <c r="M2" i="1"/>
  <c r="M3" i="1" s="1"/>
  <c r="D20" i="1"/>
  <c r="T49" i="6"/>
  <c r="J35" i="14" s="1"/>
  <c r="T42" i="5"/>
  <c r="U50" i="5"/>
  <c r="Z3" i="6"/>
  <c r="AH42" i="6" s="1"/>
  <c r="Z16" i="6"/>
  <c r="AB17" i="6" s="1"/>
  <c r="AA41" i="2"/>
  <c r="Z7" i="6"/>
  <c r="Z31" i="3"/>
  <c r="Z33" i="3"/>
  <c r="J32" i="14"/>
  <c r="K32" i="13"/>
  <c r="K33" i="13" s="1"/>
  <c r="D12" i="13"/>
  <c r="L32" i="6"/>
  <c r="B24" i="14"/>
  <c r="D25" i="14" s="1"/>
  <c r="B22" i="14"/>
  <c r="L31" i="6"/>
  <c r="B23" i="14" s="1"/>
  <c r="W51" i="6"/>
  <c r="L49" i="5"/>
  <c r="C35" i="13"/>
  <c r="S31" i="3"/>
  <c r="J23" i="11" s="1"/>
  <c r="S7" i="1"/>
  <c r="I5" i="8"/>
  <c r="S3" i="1"/>
  <c r="S8" i="1"/>
  <c r="S11" i="1"/>
  <c r="T4" i="1"/>
  <c r="T7" i="1"/>
  <c r="I2" i="8"/>
  <c r="D32" i="11"/>
  <c r="C32" i="11"/>
  <c r="L41" i="3"/>
  <c r="C33" i="11"/>
  <c r="L50" i="3"/>
  <c r="C35" i="11"/>
  <c r="T42" i="1"/>
  <c r="T44" i="1"/>
  <c r="J36" i="8" s="1"/>
  <c r="S17" i="1"/>
  <c r="I15" i="8" s="1"/>
  <c r="T42" i="4"/>
  <c r="J34" i="12"/>
  <c r="K36" i="12" s="1"/>
  <c r="T45" i="4"/>
  <c r="T41" i="4"/>
  <c r="J2" i="11"/>
  <c r="S3" i="3"/>
  <c r="AH41" i="3" s="1"/>
  <c r="S7" i="3"/>
  <c r="J5" i="11" s="1"/>
  <c r="K2" i="11"/>
  <c r="M15" i="3"/>
  <c r="D13" i="11" s="1"/>
  <c r="D12" i="11"/>
  <c r="M17" i="3"/>
  <c r="D15" i="11" s="1"/>
  <c r="M41" i="3"/>
  <c r="B32" i="14"/>
  <c r="L41" i="6"/>
  <c r="B33" i="14"/>
  <c r="L49" i="6"/>
  <c r="B35" i="14" s="1"/>
  <c r="I2" i="12"/>
  <c r="B15" i="12"/>
  <c r="L15" i="4"/>
  <c r="B13" i="12" s="1"/>
  <c r="J2" i="10"/>
  <c r="M42" i="2"/>
  <c r="N50" i="2" s="1"/>
  <c r="C32" i="10"/>
  <c r="M41" i="2"/>
  <c r="S15" i="1"/>
  <c r="I13" i="8" s="1"/>
  <c r="M16" i="1"/>
  <c r="M18" i="1" s="1"/>
  <c r="L28" i="1" s="1"/>
  <c r="B20" i="8" s="1"/>
  <c r="M17" i="1"/>
  <c r="C12" i="8"/>
  <c r="C13" i="8" s="1"/>
  <c r="B12" i="8"/>
  <c r="L15" i="1"/>
  <c r="B13" i="8" s="1"/>
  <c r="L16" i="1"/>
  <c r="B14" i="8" s="1"/>
  <c r="D15" i="8" s="1"/>
  <c r="J2" i="8"/>
  <c r="J3" i="8" s="1"/>
  <c r="AF42" i="6"/>
  <c r="Z42" i="6"/>
  <c r="AB49" i="6" s="1"/>
  <c r="Z15" i="6"/>
  <c r="T31" i="6"/>
  <c r="AA17" i="6"/>
  <c r="Z18" i="6"/>
  <c r="L15" i="6"/>
  <c r="B13" i="14"/>
  <c r="B12" i="14"/>
  <c r="T7" i="6"/>
  <c r="J5" i="14" s="1"/>
  <c r="L16" i="6"/>
  <c r="X34" i="14"/>
  <c r="I22" i="14"/>
  <c r="AA42" i="6"/>
  <c r="AA41" i="6"/>
  <c r="S31" i="6"/>
  <c r="I23" i="14" s="1"/>
  <c r="Z33" i="6"/>
  <c r="M15" i="6"/>
  <c r="M17" i="6"/>
  <c r="C15" i="14" s="1"/>
  <c r="Z31" i="6"/>
  <c r="AA33" i="6"/>
  <c r="AA31" i="6"/>
  <c r="C12" i="14"/>
  <c r="Z41" i="6"/>
  <c r="S41" i="6"/>
  <c r="I33" i="14" s="1"/>
  <c r="AA7" i="6"/>
  <c r="AA3" i="6"/>
  <c r="Z34" i="6"/>
  <c r="AB33" i="6"/>
  <c r="M41" i="6"/>
  <c r="S6" i="6"/>
  <c r="C22" i="14"/>
  <c r="M32" i="6"/>
  <c r="N34" i="6" s="1"/>
  <c r="I2" i="14"/>
  <c r="S3" i="6"/>
  <c r="T42" i="6"/>
  <c r="T50" i="6" s="1"/>
  <c r="J34" i="14"/>
  <c r="K36" i="14" s="1"/>
  <c r="M49" i="6"/>
  <c r="C35" i="14" s="1"/>
  <c r="M33" i="6"/>
  <c r="C25" i="14"/>
  <c r="C32" i="14"/>
  <c r="L34" i="6"/>
  <c r="I34" i="14"/>
  <c r="K35" i="14" s="1"/>
  <c r="T17" i="6"/>
  <c r="J15" i="14" s="1"/>
  <c r="S32" i="6"/>
  <c r="C5" i="14"/>
  <c r="L3" i="6"/>
  <c r="L7" i="6"/>
  <c r="B5" i="14" s="1"/>
  <c r="I32" i="14"/>
  <c r="I15" i="14"/>
  <c r="J22" i="14"/>
  <c r="S49" i="6"/>
  <c r="I35" i="14"/>
  <c r="C14" i="14"/>
  <c r="N18" i="6"/>
  <c r="M18" i="6"/>
  <c r="N50" i="6"/>
  <c r="M50" i="6"/>
  <c r="C34" i="14"/>
  <c r="D36" i="14"/>
  <c r="J2" i="14"/>
  <c r="I18" i="14"/>
  <c r="T15" i="6"/>
  <c r="J13" i="14" s="1"/>
  <c r="I25" i="14"/>
  <c r="J12" i="14"/>
  <c r="T6" i="6"/>
  <c r="Z41" i="5"/>
  <c r="Z42" i="5"/>
  <c r="AA33" i="5"/>
  <c r="L41" i="5"/>
  <c r="C33" i="13"/>
  <c r="J2" i="13"/>
  <c r="C32" i="13"/>
  <c r="N49" i="5"/>
  <c r="L50" i="5"/>
  <c r="C36" i="13" s="1"/>
  <c r="C34" i="13"/>
  <c r="E35" i="13" s="1"/>
  <c r="AA41" i="5"/>
  <c r="M7" i="5"/>
  <c r="D5" i="13"/>
  <c r="M3" i="5"/>
  <c r="AA42" i="5"/>
  <c r="T50" i="5"/>
  <c r="K22" i="13"/>
  <c r="T31" i="5"/>
  <c r="T15" i="5"/>
  <c r="K12" i="13"/>
  <c r="T49" i="5"/>
  <c r="T6" i="5"/>
  <c r="AA7" i="5"/>
  <c r="T3" i="5"/>
  <c r="K2" i="13"/>
  <c r="M17" i="5"/>
  <c r="D15" i="13" s="1"/>
  <c r="T17" i="5"/>
  <c r="K15" i="13"/>
  <c r="K5" i="13"/>
  <c r="AB8" i="5"/>
  <c r="AA8" i="5"/>
  <c r="N17" i="5"/>
  <c r="C14" i="13"/>
  <c r="E15" i="13"/>
  <c r="L18" i="5"/>
  <c r="C2" i="13"/>
  <c r="M49" i="5"/>
  <c r="AA3" i="5"/>
  <c r="L15" i="5"/>
  <c r="C13" i="13" s="1"/>
  <c r="M6" i="5"/>
  <c r="M16" i="5"/>
  <c r="AA16" i="5"/>
  <c r="C12" i="13"/>
  <c r="S7" i="5"/>
  <c r="J5" i="13" s="1"/>
  <c r="L17" i="5"/>
  <c r="Z17" i="5"/>
  <c r="Z3" i="5"/>
  <c r="AF42" i="5"/>
  <c r="Z16" i="5"/>
  <c r="T18" i="5"/>
  <c r="S28" i="5"/>
  <c r="J20" i="13" s="1"/>
  <c r="S33" i="5"/>
  <c r="J25" i="13" s="1"/>
  <c r="D22" i="13"/>
  <c r="M33" i="5"/>
  <c r="S32" i="5"/>
  <c r="C18" i="13"/>
  <c r="D32" i="13"/>
  <c r="J22" i="13"/>
  <c r="M41" i="5"/>
  <c r="P51" i="5" s="1"/>
  <c r="M32" i="5"/>
  <c r="D24" i="13" s="1"/>
  <c r="E26" i="13" s="1"/>
  <c r="S8" i="5"/>
  <c r="J6" i="13"/>
  <c r="U7" i="5"/>
  <c r="J4" i="13"/>
  <c r="L5" i="13" s="1"/>
  <c r="C22" i="13"/>
  <c r="L33" i="5"/>
  <c r="S3" i="5"/>
  <c r="S49" i="5"/>
  <c r="K35" i="13"/>
  <c r="S42" i="5"/>
  <c r="Z31" i="5"/>
  <c r="T33" i="5"/>
  <c r="K34" i="13"/>
  <c r="L36" i="13" s="1"/>
  <c r="Z33" i="5"/>
  <c r="U18" i="5"/>
  <c r="J32" i="13"/>
  <c r="L32" i="5"/>
  <c r="Z33" i="4"/>
  <c r="T33" i="4"/>
  <c r="J25" i="12" s="1"/>
  <c r="T7" i="4"/>
  <c r="J5" i="12"/>
  <c r="J12" i="12"/>
  <c r="S15" i="4"/>
  <c r="I13" i="12" s="1"/>
  <c r="Z7" i="4"/>
  <c r="C12" i="12"/>
  <c r="T3" i="4"/>
  <c r="J2" i="12"/>
  <c r="Z3" i="4"/>
  <c r="AH42" i="4" s="1"/>
  <c r="I12" i="12"/>
  <c r="T16" i="4"/>
  <c r="U18" i="4"/>
  <c r="I22" i="12"/>
  <c r="S33" i="4"/>
  <c r="I25" i="12" s="1"/>
  <c r="S32" i="4"/>
  <c r="S34" i="4" s="1"/>
  <c r="S37" i="4" s="1"/>
  <c r="I29" i="12" s="1"/>
  <c r="L32" i="4"/>
  <c r="S42" i="4"/>
  <c r="S46" i="4" s="1"/>
  <c r="J24" i="12"/>
  <c r="K26" i="12" s="1"/>
  <c r="I32" i="12"/>
  <c r="B22" i="12"/>
  <c r="L33" i="4"/>
  <c r="B25" i="12"/>
  <c r="L7" i="4"/>
  <c r="B5" i="12" s="1"/>
  <c r="B2" i="12"/>
  <c r="AA33" i="4"/>
  <c r="S6" i="4"/>
  <c r="C2" i="12"/>
  <c r="Z31" i="4"/>
  <c r="S3" i="4"/>
  <c r="AH41" i="4" s="1"/>
  <c r="M6" i="4"/>
  <c r="L3" i="4"/>
  <c r="AH40" i="4" s="1"/>
  <c r="AA15" i="4"/>
  <c r="M33" i="4"/>
  <c r="C25" i="12" s="1"/>
  <c r="T15" i="4"/>
  <c r="J13" i="12" s="1"/>
  <c r="AA31" i="4"/>
  <c r="AA17" i="4"/>
  <c r="S16" i="4"/>
  <c r="AA3" i="4"/>
  <c r="T46" i="4"/>
  <c r="S50" i="4" s="1"/>
  <c r="I40" i="12" s="1"/>
  <c r="S45" i="4"/>
  <c r="M17" i="4"/>
  <c r="C15" i="12"/>
  <c r="M15" i="4"/>
  <c r="C5" i="12"/>
  <c r="I15" i="12"/>
  <c r="J15" i="12"/>
  <c r="AB33" i="4"/>
  <c r="Z35" i="4"/>
  <c r="AB34" i="4"/>
  <c r="AA34" i="4"/>
  <c r="AA18" i="4"/>
  <c r="AB18" i="4"/>
  <c r="Z8" i="4"/>
  <c r="Z11" i="4" s="1"/>
  <c r="AB7" i="4"/>
  <c r="Z42" i="4"/>
  <c r="L45" i="4"/>
  <c r="Z41" i="4"/>
  <c r="B8" i="12"/>
  <c r="M42" i="4"/>
  <c r="AA49" i="4"/>
  <c r="B32" i="12"/>
  <c r="L41" i="4"/>
  <c r="B33" i="12"/>
  <c r="M45" i="4"/>
  <c r="C32" i="12"/>
  <c r="T34" i="4"/>
  <c r="J4" i="12"/>
  <c r="K6" i="12"/>
  <c r="C14" i="12"/>
  <c r="D16" i="12"/>
  <c r="M18" i="4"/>
  <c r="U8" i="4"/>
  <c r="T6" i="3"/>
  <c r="U8" i="3"/>
  <c r="T3" i="3"/>
  <c r="T31" i="3"/>
  <c r="K22" i="11"/>
  <c r="AA3" i="3"/>
  <c r="J12" i="11"/>
  <c r="S17" i="3"/>
  <c r="J15" i="11"/>
  <c r="Z7" i="3"/>
  <c r="S15" i="3"/>
  <c r="J13" i="11"/>
  <c r="C2" i="11"/>
  <c r="Z50" i="3"/>
  <c r="Z42" i="3"/>
  <c r="AB50" i="3"/>
  <c r="Z41" i="3"/>
  <c r="D2" i="11"/>
  <c r="T17" i="3"/>
  <c r="K15" i="11" s="1"/>
  <c r="J22" i="11"/>
  <c r="K32" i="11"/>
  <c r="L32" i="3"/>
  <c r="T50" i="3"/>
  <c r="K35" i="11" s="1"/>
  <c r="C22" i="11"/>
  <c r="AA15" i="3"/>
  <c r="L6" i="3"/>
  <c r="AA17" i="3"/>
  <c r="L33" i="3"/>
  <c r="C25" i="11" s="1"/>
  <c r="M6" i="3"/>
  <c r="T41" i="3"/>
  <c r="K33" i="11" s="1"/>
  <c r="M3" i="3"/>
  <c r="D3" i="11" s="1"/>
  <c r="AB18" i="3"/>
  <c r="N50" i="3"/>
  <c r="C34" i="11"/>
  <c r="E35" i="11"/>
  <c r="L51" i="3"/>
  <c r="L52" i="3"/>
  <c r="T15" i="3"/>
  <c r="J3" i="11"/>
  <c r="L15" i="3"/>
  <c r="C13" i="11"/>
  <c r="AF41" i="3"/>
  <c r="E30" i="3"/>
  <c r="L7" i="3"/>
  <c r="C5" i="11"/>
  <c r="Z16" i="3"/>
  <c r="AB17" i="3"/>
  <c r="K12" i="11"/>
  <c r="T33" i="3"/>
  <c r="K25" i="11" s="1"/>
  <c r="U18" i="3"/>
  <c r="K14" i="11"/>
  <c r="L16" i="11"/>
  <c r="T18" i="3"/>
  <c r="K24" i="11"/>
  <c r="L26" i="11"/>
  <c r="T34" i="3"/>
  <c r="U34" i="3"/>
  <c r="D5" i="11"/>
  <c r="F4" i="11" s="1"/>
  <c r="E15" i="11"/>
  <c r="N17" i="3"/>
  <c r="L18" i="3"/>
  <c r="C16" i="11" s="1"/>
  <c r="N51" i="3"/>
  <c r="M51" i="3"/>
  <c r="D34" i="11"/>
  <c r="Z9" i="3"/>
  <c r="Z8" i="3"/>
  <c r="AB8" i="3"/>
  <c r="AA8" i="3"/>
  <c r="S18" i="3"/>
  <c r="J16" i="11" s="1"/>
  <c r="J14" i="11"/>
  <c r="U17" i="3"/>
  <c r="J24" i="11"/>
  <c r="L25" i="11"/>
  <c r="S34" i="3"/>
  <c r="U33" i="3"/>
  <c r="D14" i="11"/>
  <c r="E16" i="11"/>
  <c r="M18" i="3"/>
  <c r="Z34" i="3"/>
  <c r="Z3" i="3"/>
  <c r="AB33" i="3"/>
  <c r="AA41" i="3"/>
  <c r="Z15" i="3"/>
  <c r="S33" i="3"/>
  <c r="M50" i="3"/>
  <c r="AA18" i="3"/>
  <c r="L17" i="3"/>
  <c r="AA42" i="3"/>
  <c r="C2" i="10"/>
  <c r="C4" i="10" s="1"/>
  <c r="D6" i="10" s="1"/>
  <c r="M7" i="2"/>
  <c r="M3" i="2"/>
  <c r="T15" i="2"/>
  <c r="T17" i="2"/>
  <c r="J15" i="10"/>
  <c r="J12" i="10"/>
  <c r="AA7" i="2"/>
  <c r="Z32" i="2"/>
  <c r="AB33" i="2"/>
  <c r="J22" i="10"/>
  <c r="I32" i="10"/>
  <c r="S7" i="2"/>
  <c r="I5" i="10" s="1"/>
  <c r="C22" i="10"/>
  <c r="T33" i="2"/>
  <c r="J25" i="10" s="1"/>
  <c r="T32" i="2"/>
  <c r="U34" i="2" s="1"/>
  <c r="M33" i="2"/>
  <c r="C25" i="10"/>
  <c r="M32" i="2"/>
  <c r="U18" i="2"/>
  <c r="T18" i="2"/>
  <c r="S28" i="2" s="1"/>
  <c r="I20" i="10" s="1"/>
  <c r="K16" i="10"/>
  <c r="M16" i="2"/>
  <c r="M18" i="2" s="1"/>
  <c r="L28" i="2" s="1"/>
  <c r="B20" i="10" s="1"/>
  <c r="C12" i="10"/>
  <c r="Z42" i="2"/>
  <c r="AA49" i="2"/>
  <c r="M15" i="2"/>
  <c r="Z41" i="2"/>
  <c r="Z31" i="2"/>
  <c r="T6" i="2"/>
  <c r="AB50" i="2"/>
  <c r="AA50" i="2"/>
  <c r="AA17" i="2"/>
  <c r="T3" i="2"/>
  <c r="Z7" i="2"/>
  <c r="Z6" i="2"/>
  <c r="Z8" i="2"/>
  <c r="AA33" i="2"/>
  <c r="AF42" i="2"/>
  <c r="AH42" i="2"/>
  <c r="AB34" i="2"/>
  <c r="AA34" i="2"/>
  <c r="L34" i="2"/>
  <c r="L37" i="2" s="1"/>
  <c r="B29" i="10" s="1"/>
  <c r="B24" i="10"/>
  <c r="D25" i="10"/>
  <c r="N33" i="2"/>
  <c r="I22" i="10"/>
  <c r="L7" i="2"/>
  <c r="B5" i="10" s="1"/>
  <c r="T41" i="2"/>
  <c r="J33" i="10" s="1"/>
  <c r="AA15" i="2"/>
  <c r="S42" i="2"/>
  <c r="C34" i="10"/>
  <c r="D36" i="10" s="1"/>
  <c r="J5" i="10"/>
  <c r="B22" i="10"/>
  <c r="S3" i="2"/>
  <c r="L33" i="2"/>
  <c r="S16" i="2"/>
  <c r="U17" i="2" s="1"/>
  <c r="L31" i="2"/>
  <c r="B23" i="10" s="1"/>
  <c r="J32" i="10"/>
  <c r="S6" i="2"/>
  <c r="S17" i="2"/>
  <c r="S33" i="2"/>
  <c r="AA31" i="2"/>
  <c r="S15" i="2"/>
  <c r="I13" i="10" s="1"/>
  <c r="I23" i="10"/>
  <c r="AB7" i="2"/>
  <c r="I18" i="10"/>
  <c r="S49" i="2"/>
  <c r="Z16" i="2"/>
  <c r="L15" i="2"/>
  <c r="B13" i="10" s="1"/>
  <c r="M31" i="1"/>
  <c r="C23" i="8" s="1"/>
  <c r="J12" i="8"/>
  <c r="J13" i="8"/>
  <c r="T15" i="1"/>
  <c r="T17" i="1"/>
  <c r="S32" i="1"/>
  <c r="S34" i="1"/>
  <c r="I26" i="8"/>
  <c r="M41" i="1"/>
  <c r="C33" i="8" s="1"/>
  <c r="I32" i="8"/>
  <c r="M43" i="1"/>
  <c r="M42" i="1"/>
  <c r="M44" i="1" s="1"/>
  <c r="S41" i="1"/>
  <c r="I33" i="8"/>
  <c r="S43" i="1"/>
  <c r="I35" i="8"/>
  <c r="L33" i="1"/>
  <c r="B25" i="8"/>
  <c r="I3" i="8"/>
  <c r="X33" i="8" s="1"/>
  <c r="T43" i="1"/>
  <c r="T45" i="1" s="1"/>
  <c r="L32" i="1"/>
  <c r="J32" i="8"/>
  <c r="T31" i="1"/>
  <c r="J23" i="8" s="1"/>
  <c r="B22" i="8"/>
  <c r="J14" i="8"/>
  <c r="K16" i="8" s="1"/>
  <c r="C22" i="8"/>
  <c r="S33" i="1"/>
  <c r="I25" i="8" s="1"/>
  <c r="M4" i="1"/>
  <c r="N8" i="1" s="1"/>
  <c r="I22" i="8"/>
  <c r="M32" i="1"/>
  <c r="M34" i="1" s="1"/>
  <c r="L38" i="1" s="1"/>
  <c r="B30" i="8" s="1"/>
  <c r="Z33" i="1"/>
  <c r="AA7" i="1"/>
  <c r="AA3" i="1"/>
  <c r="AA4" i="1"/>
  <c r="AA8" i="1" s="1"/>
  <c r="Z12" i="1" s="1"/>
  <c r="U43" i="1"/>
  <c r="I34" i="8"/>
  <c r="K35" i="8" s="1"/>
  <c r="S44" i="1"/>
  <c r="C35" i="8"/>
  <c r="N33" i="6"/>
  <c r="J23" i="14"/>
  <c r="W35" i="6"/>
  <c r="C33" i="14"/>
  <c r="P51" i="6"/>
  <c r="K3" i="13"/>
  <c r="W9" i="5"/>
  <c r="K13" i="13"/>
  <c r="W19" i="5"/>
  <c r="D3" i="13"/>
  <c r="P9" i="5"/>
  <c r="W19" i="4"/>
  <c r="J33" i="12"/>
  <c r="J3" i="12"/>
  <c r="W9" i="4"/>
  <c r="C13" i="12"/>
  <c r="P19" i="4"/>
  <c r="K13" i="11"/>
  <c r="K3" i="11"/>
  <c r="D33" i="11"/>
  <c r="J13" i="10"/>
  <c r="J3" i="10"/>
  <c r="C33" i="10"/>
  <c r="C13" i="10"/>
  <c r="C16" i="10" s="1"/>
  <c r="M50" i="2"/>
  <c r="U44" i="1"/>
  <c r="T8" i="1"/>
  <c r="S12" i="1"/>
  <c r="I10" i="8" s="1"/>
  <c r="U8" i="1"/>
  <c r="S9" i="1"/>
  <c r="V7" i="1" s="1"/>
  <c r="W7" i="1" s="1"/>
  <c r="J5" i="8"/>
  <c r="S48" i="1"/>
  <c r="I40" i="8"/>
  <c r="J37" i="8"/>
  <c r="C14" i="8"/>
  <c r="D16" i="8" s="1"/>
  <c r="C15" i="8"/>
  <c r="S9" i="5"/>
  <c r="U46" i="4"/>
  <c r="S19" i="3"/>
  <c r="J17" i="11" s="1"/>
  <c r="S35" i="3"/>
  <c r="J27" i="11" s="1"/>
  <c r="L51" i="5"/>
  <c r="L19" i="3"/>
  <c r="C17" i="11" s="1"/>
  <c r="N18" i="1"/>
  <c r="L18" i="1"/>
  <c r="B16" i="8" s="1"/>
  <c r="L19" i="1"/>
  <c r="B17" i="8" s="1"/>
  <c r="N17" i="1"/>
  <c r="K4" i="11"/>
  <c r="L6" i="11" s="1"/>
  <c r="T8" i="3"/>
  <c r="S12" i="3"/>
  <c r="J10" i="11"/>
  <c r="J4" i="8"/>
  <c r="K6" i="8" s="1"/>
  <c r="Z50" i="6"/>
  <c r="Z53" i="6"/>
  <c r="AB50" i="6"/>
  <c r="Z21" i="6"/>
  <c r="V34" i="14"/>
  <c r="U50" i="6"/>
  <c r="Z51" i="6"/>
  <c r="AC49" i="6"/>
  <c r="B14" i="14"/>
  <c r="D15" i="14" s="1"/>
  <c r="S51" i="6"/>
  <c r="T51" i="6"/>
  <c r="J37" i="14" s="1"/>
  <c r="AA50" i="6"/>
  <c r="AA51" i="6" s="1"/>
  <c r="C24" i="14"/>
  <c r="D26" i="14" s="1"/>
  <c r="S8" i="6"/>
  <c r="S11" i="6" s="1"/>
  <c r="I9" i="14" s="1"/>
  <c r="U7" i="6"/>
  <c r="I4" i="14"/>
  <c r="K5" i="14" s="1"/>
  <c r="M34" i="6"/>
  <c r="AH41" i="6"/>
  <c r="AF41" i="6"/>
  <c r="E30" i="6"/>
  <c r="I3" i="14"/>
  <c r="L35" i="6"/>
  <c r="B27" i="14"/>
  <c r="Z37" i="6"/>
  <c r="AF40" i="6"/>
  <c r="E9" i="6" s="1"/>
  <c r="AH40" i="6"/>
  <c r="B3" i="14"/>
  <c r="I24" i="14"/>
  <c r="K25" i="14"/>
  <c r="U33" i="6"/>
  <c r="S34" i="6"/>
  <c r="J4" i="14"/>
  <c r="U8" i="6"/>
  <c r="M19" i="6"/>
  <c r="C17" i="14" s="1"/>
  <c r="C16" i="14"/>
  <c r="L28" i="6"/>
  <c r="B20" i="14" s="1"/>
  <c r="M51" i="6"/>
  <c r="C37" i="14"/>
  <c r="C36" i="14"/>
  <c r="L54" i="6"/>
  <c r="B40" i="14" s="1"/>
  <c r="D16" i="14"/>
  <c r="AB49" i="5"/>
  <c r="Z50" i="5"/>
  <c r="Z53" i="5" s="1"/>
  <c r="AB50" i="5"/>
  <c r="L53" i="5"/>
  <c r="C39" i="13"/>
  <c r="S54" i="5"/>
  <c r="J40" i="13" s="1"/>
  <c r="K36" i="13"/>
  <c r="U8" i="5"/>
  <c r="K4" i="13"/>
  <c r="L6" i="13" s="1"/>
  <c r="AB17" i="5"/>
  <c r="Z19" i="5"/>
  <c r="AC17" i="5" s="1"/>
  <c r="AD17" i="5" s="1"/>
  <c r="Z18" i="5"/>
  <c r="Z21" i="5" s="1"/>
  <c r="Z12" i="5"/>
  <c r="AA9" i="5"/>
  <c r="AB18" i="5"/>
  <c r="AA18" i="5"/>
  <c r="K16" i="13"/>
  <c r="AH42" i="5"/>
  <c r="N18" i="5"/>
  <c r="M18" i="5"/>
  <c r="D14" i="13"/>
  <c r="E16" i="13" s="1"/>
  <c r="L21" i="5"/>
  <c r="C19" i="13"/>
  <c r="C16" i="13"/>
  <c r="N8" i="5"/>
  <c r="C15" i="13"/>
  <c r="L19" i="5"/>
  <c r="U33" i="5"/>
  <c r="S34" i="5"/>
  <c r="J24" i="13"/>
  <c r="L25" i="13"/>
  <c r="N34" i="5"/>
  <c r="D33" i="13"/>
  <c r="D34" i="13"/>
  <c r="D35" i="13"/>
  <c r="D25" i="13"/>
  <c r="T19" i="5"/>
  <c r="K17" i="13"/>
  <c r="S11" i="5"/>
  <c r="J9" i="13"/>
  <c r="AF41" i="5"/>
  <c r="E30" i="5" s="1"/>
  <c r="AH41" i="5"/>
  <c r="J3" i="13"/>
  <c r="C25" i="13"/>
  <c r="N33" i="5"/>
  <c r="C24" i="13"/>
  <c r="E25" i="13"/>
  <c r="L34" i="5"/>
  <c r="L35" i="5"/>
  <c r="K25" i="13"/>
  <c r="J34" i="13"/>
  <c r="L35" i="13"/>
  <c r="U49" i="5"/>
  <c r="S50" i="5"/>
  <c r="S51" i="5"/>
  <c r="J35" i="13"/>
  <c r="U45" i="4"/>
  <c r="V34" i="12"/>
  <c r="AF42" i="4"/>
  <c r="I26" i="12"/>
  <c r="S35" i="4"/>
  <c r="I27" i="12" s="1"/>
  <c r="J14" i="12"/>
  <c r="K16" i="12"/>
  <c r="T18" i="4"/>
  <c r="U33" i="4"/>
  <c r="I24" i="12"/>
  <c r="K25" i="12" s="1"/>
  <c r="I34" i="12"/>
  <c r="K35" i="12" s="1"/>
  <c r="N33" i="4"/>
  <c r="L34" i="4"/>
  <c r="B24" i="12"/>
  <c r="D25" i="12" s="1"/>
  <c r="AF40" i="4"/>
  <c r="E9" i="4"/>
  <c r="U7" i="4"/>
  <c r="S8" i="4"/>
  <c r="I4" i="12"/>
  <c r="K5" i="12" s="1"/>
  <c r="N8" i="4"/>
  <c r="M8" i="4"/>
  <c r="C4" i="12"/>
  <c r="D6" i="12"/>
  <c r="I3" i="12"/>
  <c r="AF41" i="4"/>
  <c r="B3" i="12"/>
  <c r="X32" i="12"/>
  <c r="J36" i="12"/>
  <c r="I35" i="12"/>
  <c r="V46" i="4"/>
  <c r="W46" i="4" s="1"/>
  <c r="M19" i="4"/>
  <c r="C17" i="12" s="1"/>
  <c r="C16" i="12"/>
  <c r="B35" i="12"/>
  <c r="L22" i="4"/>
  <c r="B20" i="12"/>
  <c r="Z50" i="4"/>
  <c r="AB49" i="4"/>
  <c r="C35" i="12"/>
  <c r="N46" i="4"/>
  <c r="M46" i="4"/>
  <c r="C34" i="12"/>
  <c r="D36" i="12" s="1"/>
  <c r="Z28" i="4"/>
  <c r="AA35" i="4"/>
  <c r="Z38" i="4"/>
  <c r="AC33" i="4"/>
  <c r="AA19" i="4"/>
  <c r="Z37" i="4"/>
  <c r="AC18" i="3"/>
  <c r="AD18" i="3" s="1"/>
  <c r="Z51" i="3"/>
  <c r="N7" i="3"/>
  <c r="L8" i="3"/>
  <c r="C6" i="11"/>
  <c r="F5" i="11" s="1"/>
  <c r="G5" i="11" s="1"/>
  <c r="C4" i="11"/>
  <c r="E5" i="11" s="1"/>
  <c r="N8" i="3"/>
  <c r="M8" i="3"/>
  <c r="D4" i="11"/>
  <c r="E6" i="11"/>
  <c r="L34" i="3"/>
  <c r="C24" i="11"/>
  <c r="E25" i="11"/>
  <c r="N33" i="3"/>
  <c r="Z18" i="3"/>
  <c r="Z19" i="3"/>
  <c r="Y33" i="11"/>
  <c r="W33" i="11"/>
  <c r="L54" i="3"/>
  <c r="C39" i="11"/>
  <c r="C36" i="11"/>
  <c r="Z37" i="3"/>
  <c r="M19" i="3"/>
  <c r="D17" i="11"/>
  <c r="L28" i="3"/>
  <c r="C20" i="11" s="1"/>
  <c r="D16" i="11"/>
  <c r="Z11" i="3"/>
  <c r="K26" i="11"/>
  <c r="T35" i="3"/>
  <c r="K27" i="11" s="1"/>
  <c r="S38" i="3"/>
  <c r="J30" i="11"/>
  <c r="AC7" i="3"/>
  <c r="L21" i="3"/>
  <c r="C19" i="11" s="1"/>
  <c r="L15" i="11"/>
  <c r="E36" i="11"/>
  <c r="Z28" i="3"/>
  <c r="AA19" i="3"/>
  <c r="Z52" i="3"/>
  <c r="AB51" i="3"/>
  <c r="AA51" i="3"/>
  <c r="M52" i="3"/>
  <c r="D37" i="11"/>
  <c r="D35" i="11"/>
  <c r="S21" i="3"/>
  <c r="J19" i="11"/>
  <c r="N15" i="11" s="1"/>
  <c r="D36" i="11"/>
  <c r="L55" i="3"/>
  <c r="C40" i="11" s="1"/>
  <c r="T19" i="3"/>
  <c r="K17" i="11" s="1"/>
  <c r="K16" i="11"/>
  <c r="S28" i="3"/>
  <c r="J20" i="11" s="1"/>
  <c r="AC16" i="3"/>
  <c r="AD16" i="3" s="1"/>
  <c r="S37" i="3"/>
  <c r="J29" i="11"/>
  <c r="J26" i="11"/>
  <c r="J25" i="11"/>
  <c r="AF42" i="3"/>
  <c r="AH42" i="3"/>
  <c r="Z12" i="3"/>
  <c r="N18" i="2"/>
  <c r="Z34" i="2"/>
  <c r="Z37" i="2"/>
  <c r="Z35" i="2"/>
  <c r="AC33" i="2" s="1"/>
  <c r="AD33" i="2" s="1"/>
  <c r="AC32" i="2"/>
  <c r="AD32" i="2" s="1"/>
  <c r="T34" i="2"/>
  <c r="J24" i="10"/>
  <c r="K26" i="10" s="1"/>
  <c r="AA51" i="2"/>
  <c r="C15" i="10"/>
  <c r="C17" i="10" s="1"/>
  <c r="C14" i="10"/>
  <c r="D16" i="10" s="1"/>
  <c r="J4" i="10"/>
  <c r="K6" i="10" s="1"/>
  <c r="U8" i="2"/>
  <c r="T19" i="2"/>
  <c r="J17" i="10" s="1"/>
  <c r="J16" i="10"/>
  <c r="AC50" i="2"/>
  <c r="AD50" i="2" s="1"/>
  <c r="Z54" i="2"/>
  <c r="I15" i="10"/>
  <c r="U7" i="2"/>
  <c r="I4" i="10"/>
  <c r="S18" i="2"/>
  <c r="S19" i="2"/>
  <c r="B25" i="10"/>
  <c r="S50" i="2"/>
  <c r="I34" i="10"/>
  <c r="K35" i="10" s="1"/>
  <c r="U49" i="2"/>
  <c r="Z18" i="2"/>
  <c r="AB17" i="2"/>
  <c r="Z19" i="2"/>
  <c r="X34" i="10"/>
  <c r="V34" i="10"/>
  <c r="Z11" i="2"/>
  <c r="I35" i="10"/>
  <c r="AH41" i="2"/>
  <c r="AF41" i="2"/>
  <c r="E30" i="2" s="1"/>
  <c r="I3" i="10"/>
  <c r="I25" i="10"/>
  <c r="I4" i="8"/>
  <c r="K5" i="8"/>
  <c r="AF41" i="1"/>
  <c r="AH41" i="1"/>
  <c r="V33" i="8"/>
  <c r="V44" i="1"/>
  <c r="W44" i="1" s="1"/>
  <c r="N44" i="1"/>
  <c r="I24" i="8"/>
  <c r="K25" i="8"/>
  <c r="U33" i="1"/>
  <c r="L34" i="1"/>
  <c r="L37" i="1" s="1"/>
  <c r="B29" i="8" s="1"/>
  <c r="L35" i="1"/>
  <c r="B27" i="8" s="1"/>
  <c r="N33" i="1"/>
  <c r="B24" i="8"/>
  <c r="D25" i="8" s="1"/>
  <c r="J35" i="8"/>
  <c r="J34" i="8"/>
  <c r="K36" i="8" s="1"/>
  <c r="S37" i="1"/>
  <c r="I29" i="8"/>
  <c r="N34" i="1"/>
  <c r="C24" i="8"/>
  <c r="D26" i="8" s="1"/>
  <c r="AB8" i="1"/>
  <c r="S47" i="1"/>
  <c r="I39" i="8" s="1"/>
  <c r="I36" i="8"/>
  <c r="O51" i="3"/>
  <c r="P51" i="3"/>
  <c r="O17" i="3"/>
  <c r="P17" i="3" s="1"/>
  <c r="V17" i="3"/>
  <c r="W17" i="3" s="1"/>
  <c r="V33" i="3"/>
  <c r="V16" i="2"/>
  <c r="W16" i="2"/>
  <c r="T9" i="1"/>
  <c r="V4" i="1"/>
  <c r="W4" i="1"/>
  <c r="T8" i="5"/>
  <c r="T9" i="5" s="1"/>
  <c r="O49" i="5"/>
  <c r="P49" i="5"/>
  <c r="C37" i="13"/>
  <c r="F35" i="13"/>
  <c r="G35" i="13" s="1"/>
  <c r="T8" i="2"/>
  <c r="I37" i="8"/>
  <c r="L35" i="8"/>
  <c r="S47" i="4"/>
  <c r="V45" i="4" s="1"/>
  <c r="W45" i="4" s="1"/>
  <c r="S49" i="4"/>
  <c r="I39" i="12" s="1"/>
  <c r="E30" i="4"/>
  <c r="T8" i="4"/>
  <c r="K6" i="11"/>
  <c r="T9" i="3"/>
  <c r="K7" i="11" s="1"/>
  <c r="O50" i="6"/>
  <c r="P50" i="6" s="1"/>
  <c r="M47" i="4"/>
  <c r="C37" i="12" s="1"/>
  <c r="L50" i="4"/>
  <c r="B40" i="12" s="1"/>
  <c r="O16" i="6"/>
  <c r="P16" i="6" s="1"/>
  <c r="O42" i="6"/>
  <c r="P42" i="6"/>
  <c r="S9" i="4"/>
  <c r="V34" i="3"/>
  <c r="W34" i="3" s="1"/>
  <c r="V18" i="3"/>
  <c r="W18" i="3"/>
  <c r="V16" i="3"/>
  <c r="W16" i="3"/>
  <c r="V32" i="3"/>
  <c r="W32" i="3"/>
  <c r="L9" i="3"/>
  <c r="C7" i="11"/>
  <c r="O16" i="3"/>
  <c r="P16" i="3"/>
  <c r="O42" i="3"/>
  <c r="P42" i="3"/>
  <c r="P52" i="3"/>
  <c r="V18" i="2"/>
  <c r="W18" i="2" s="1"/>
  <c r="V42" i="1"/>
  <c r="W42" i="1"/>
  <c r="J6" i="8"/>
  <c r="E30" i="1"/>
  <c r="I37" i="14"/>
  <c r="J36" i="14"/>
  <c r="L36" i="14"/>
  <c r="S54" i="6"/>
  <c r="W50" i="6" s="1"/>
  <c r="I40" i="14"/>
  <c r="V50" i="6"/>
  <c r="V42" i="6"/>
  <c r="W42" i="6" s="1"/>
  <c r="Z54" i="6"/>
  <c r="AC42" i="6"/>
  <c r="AD42" i="6"/>
  <c r="E14" i="14"/>
  <c r="F14" i="14" s="1"/>
  <c r="AC50" i="6"/>
  <c r="AD49" i="6"/>
  <c r="V33" i="14"/>
  <c r="X33" i="14"/>
  <c r="I6" i="14"/>
  <c r="V32" i="14"/>
  <c r="X32" i="14"/>
  <c r="S37" i="6"/>
  <c r="I29" i="14" s="1"/>
  <c r="I26" i="14"/>
  <c r="K6" i="14"/>
  <c r="W34" i="13"/>
  <c r="Y34" i="13"/>
  <c r="C17" i="13"/>
  <c r="F15" i="13" s="1"/>
  <c r="G15" i="13"/>
  <c r="O17" i="5"/>
  <c r="P17" i="5" s="1"/>
  <c r="Z28" i="5"/>
  <c r="D16" i="13"/>
  <c r="M19" i="5"/>
  <c r="D17" i="13"/>
  <c r="L28" i="5"/>
  <c r="C20" i="13"/>
  <c r="E36" i="13"/>
  <c r="J26" i="13"/>
  <c r="S37" i="5"/>
  <c r="J29" i="13" s="1"/>
  <c r="L37" i="5"/>
  <c r="C29" i="13" s="1"/>
  <c r="C26" i="13"/>
  <c r="J36" i="13"/>
  <c r="S53" i="5"/>
  <c r="J39" i="13"/>
  <c r="O33" i="5"/>
  <c r="C27" i="13"/>
  <c r="Y33" i="13"/>
  <c r="W33" i="13"/>
  <c r="M36" i="13"/>
  <c r="N36" i="13"/>
  <c r="V49" i="5"/>
  <c r="W49" i="5" s="1"/>
  <c r="J37" i="13"/>
  <c r="L25" i="12"/>
  <c r="M25" i="12"/>
  <c r="X34" i="12"/>
  <c r="V33" i="4"/>
  <c r="W33" i="4" s="1"/>
  <c r="L37" i="4"/>
  <c r="B29" i="12" s="1"/>
  <c r="B26" i="12"/>
  <c r="I36" i="12"/>
  <c r="V32" i="12"/>
  <c r="I6" i="12"/>
  <c r="S11" i="4"/>
  <c r="I9" i="12"/>
  <c r="C6" i="12"/>
  <c r="O8" i="4"/>
  <c r="L12" i="4"/>
  <c r="B10" i="12"/>
  <c r="M9" i="4"/>
  <c r="C7" i="12"/>
  <c r="X33" i="12"/>
  <c r="V33" i="12"/>
  <c r="C36" i="12"/>
  <c r="AD33" i="4"/>
  <c r="L11" i="3"/>
  <c r="C9" i="11" s="1"/>
  <c r="Z21" i="3"/>
  <c r="AD17" i="3" s="1"/>
  <c r="AD19" i="3" s="1"/>
  <c r="AC17" i="3"/>
  <c r="Z54" i="3"/>
  <c r="C26" i="11"/>
  <c r="L37" i="3"/>
  <c r="L12" i="3"/>
  <c r="C10" i="11" s="1"/>
  <c r="D6" i="11"/>
  <c r="M9" i="3"/>
  <c r="D7" i="11" s="1"/>
  <c r="Y34" i="11"/>
  <c r="W34" i="11"/>
  <c r="Z55" i="3"/>
  <c r="AA52" i="3"/>
  <c r="W33" i="3"/>
  <c r="M25" i="11"/>
  <c r="N25" i="11" s="1"/>
  <c r="M15" i="11"/>
  <c r="AC42" i="3"/>
  <c r="AD42" i="3" s="1"/>
  <c r="AC50" i="3"/>
  <c r="AD50" i="3"/>
  <c r="AD52" i="3" s="1"/>
  <c r="F15" i="11"/>
  <c r="AD7" i="3"/>
  <c r="AC51" i="3"/>
  <c r="J26" i="10"/>
  <c r="S38" i="2"/>
  <c r="I30" i="10"/>
  <c r="T35" i="2"/>
  <c r="J27" i="10" s="1"/>
  <c r="V17" i="2"/>
  <c r="I17" i="10"/>
  <c r="AC17" i="2"/>
  <c r="AD17" i="2" s="1"/>
  <c r="K5" i="10"/>
  <c r="X33" i="10"/>
  <c r="V33" i="10"/>
  <c r="Z21" i="2"/>
  <c r="I36" i="10"/>
  <c r="S53" i="2"/>
  <c r="I39" i="10" s="1"/>
  <c r="I16" i="10"/>
  <c r="S21" i="2"/>
  <c r="I19" i="10" s="1"/>
  <c r="M15" i="10" s="1"/>
  <c r="L36" i="8"/>
  <c r="M36" i="8"/>
  <c r="X34" i="8"/>
  <c r="V34" i="8"/>
  <c r="S12" i="5"/>
  <c r="J10" i="13" s="1"/>
  <c r="N6" i="13" s="1"/>
  <c r="K6" i="13"/>
  <c r="M6" i="13" s="1"/>
  <c r="W19" i="3"/>
  <c r="E33" i="3" s="1"/>
  <c r="O7" i="3"/>
  <c r="P7" i="3"/>
  <c r="P19" i="3"/>
  <c r="P19" i="2"/>
  <c r="E12" i="2" s="1"/>
  <c r="W19" i="1"/>
  <c r="E33" i="1"/>
  <c r="W45" i="1"/>
  <c r="E35" i="1" s="1"/>
  <c r="L34" i="8"/>
  <c r="M34" i="8" s="1"/>
  <c r="P45" i="1"/>
  <c r="E14" i="1" s="1"/>
  <c r="V16" i="4"/>
  <c r="W16" i="4" s="1"/>
  <c r="V42" i="4"/>
  <c r="W42" i="4" s="1"/>
  <c r="P35" i="2"/>
  <c r="E13" i="2" s="1"/>
  <c r="P51" i="2"/>
  <c r="E14" i="2" s="1"/>
  <c r="J6" i="10"/>
  <c r="L6" i="10" s="1"/>
  <c r="V8" i="1"/>
  <c r="W8" i="1"/>
  <c r="W9" i="1"/>
  <c r="K7" i="13"/>
  <c r="V6" i="5"/>
  <c r="W6" i="5"/>
  <c r="M4" i="13"/>
  <c r="N4" i="13" s="1"/>
  <c r="E33" i="5"/>
  <c r="E14" i="5"/>
  <c r="E33" i="4"/>
  <c r="O6" i="4"/>
  <c r="P6" i="4" s="1"/>
  <c r="T9" i="4"/>
  <c r="J7" i="12" s="1"/>
  <c r="L34" i="14"/>
  <c r="M34" i="14"/>
  <c r="O32" i="6"/>
  <c r="P32" i="6"/>
  <c r="V8" i="5"/>
  <c r="O18" i="5"/>
  <c r="P18" i="5"/>
  <c r="O16" i="5"/>
  <c r="P16" i="5"/>
  <c r="O6" i="3"/>
  <c r="P6" i="3"/>
  <c r="F6" i="11"/>
  <c r="O8" i="3"/>
  <c r="V6" i="2"/>
  <c r="W6" i="2" s="1"/>
  <c r="I6" i="8"/>
  <c r="I9" i="8"/>
  <c r="E35" i="6"/>
  <c r="AD50" i="6"/>
  <c r="E14" i="6"/>
  <c r="E34" i="6"/>
  <c r="P33" i="5"/>
  <c r="F25" i="13"/>
  <c r="G25" i="13"/>
  <c r="M35" i="13"/>
  <c r="N35" i="13"/>
  <c r="E12" i="4"/>
  <c r="P8" i="4"/>
  <c r="E14" i="4"/>
  <c r="E14" i="3"/>
  <c r="C29" i="11"/>
  <c r="G4" i="11"/>
  <c r="E12" i="3"/>
  <c r="AD51" i="3"/>
  <c r="W17" i="2"/>
  <c r="L15" i="10"/>
  <c r="W8" i="5"/>
  <c r="W47" i="4"/>
  <c r="E35" i="4"/>
  <c r="W51" i="2"/>
  <c r="E35" i="2"/>
  <c r="W35" i="2"/>
  <c r="E34" i="2" s="1"/>
  <c r="P35" i="1"/>
  <c r="E13" i="1" s="1"/>
  <c r="W35" i="1"/>
  <c r="E34" i="1" s="1"/>
  <c r="W52" i="3"/>
  <c r="E35" i="3" s="1"/>
  <c r="W9" i="3"/>
  <c r="E32" i="3"/>
  <c r="P9" i="3"/>
  <c r="E11" i="3"/>
  <c r="W19" i="2"/>
  <c r="E33" i="2" s="1"/>
  <c r="E36" i="2" s="1"/>
  <c r="F40" i="2" s="1"/>
  <c r="J36" i="2" s="1"/>
  <c r="J38" i="2" s="1"/>
  <c r="J41" i="2" s="1"/>
  <c r="L4" i="10"/>
  <c r="P19" i="1"/>
  <c r="E12" i="1" s="1"/>
  <c r="E32" i="5"/>
  <c r="V8" i="4"/>
  <c r="E32" i="4"/>
  <c r="E11" i="5"/>
  <c r="I7" i="8"/>
  <c r="L5" i="8" s="1"/>
  <c r="M5" i="8" s="1"/>
  <c r="W9" i="2"/>
  <c r="E32" i="2"/>
  <c r="E32" i="1"/>
  <c r="E36" i="1" s="1"/>
  <c r="F40" i="1"/>
  <c r="J36" i="1"/>
  <c r="J38" i="1"/>
  <c r="J41" i="1"/>
  <c r="J25" i="14" l="1"/>
  <c r="J7" i="8"/>
  <c r="L6" i="8"/>
  <c r="M6" i="8" s="1"/>
  <c r="V7" i="5"/>
  <c r="W7" i="5" s="1"/>
  <c r="J7" i="13"/>
  <c r="M5" i="13" s="1"/>
  <c r="N5" i="13" s="1"/>
  <c r="N7" i="13" s="1"/>
  <c r="T51" i="5"/>
  <c r="K37" i="13" s="1"/>
  <c r="V50" i="5"/>
  <c r="W50" i="5" s="1"/>
  <c r="V42" i="5"/>
  <c r="W42" i="5" s="1"/>
  <c r="G6" i="11"/>
  <c r="G7" i="11" s="1"/>
  <c r="AF40" i="3"/>
  <c r="E9" i="3" s="1"/>
  <c r="C3" i="11"/>
  <c r="AH40" i="3"/>
  <c r="W9" i="6"/>
  <c r="E32" i="6" s="1"/>
  <c r="J3" i="14"/>
  <c r="J16" i="8"/>
  <c r="S28" i="1"/>
  <c r="I20" i="8" s="1"/>
  <c r="AC18" i="2"/>
  <c r="AC16" i="2"/>
  <c r="AD16" i="2" s="1"/>
  <c r="E36" i="5"/>
  <c r="F40" i="5" s="1"/>
  <c r="J36" i="5" s="1"/>
  <c r="J38" i="5" s="1"/>
  <c r="J41" i="5" s="1"/>
  <c r="S8" i="3"/>
  <c r="U7" i="3"/>
  <c r="J4" i="11"/>
  <c r="S9" i="3"/>
  <c r="V6" i="3"/>
  <c r="W6" i="3" s="1"/>
  <c r="V8" i="3"/>
  <c r="W8" i="3" s="1"/>
  <c r="AC8" i="6"/>
  <c r="AB8" i="6"/>
  <c r="AA8" i="6"/>
  <c r="AD51" i="6"/>
  <c r="M36" i="14"/>
  <c r="V7" i="4"/>
  <c r="W7" i="4" s="1"/>
  <c r="I7" i="12"/>
  <c r="L5" i="12" s="1"/>
  <c r="M5" i="12" s="1"/>
  <c r="F34" i="11"/>
  <c r="G34" i="11" s="1"/>
  <c r="G37" i="11" s="1"/>
  <c r="F36" i="11"/>
  <c r="G36" i="11" s="1"/>
  <c r="M31" i="3"/>
  <c r="D22" i="11"/>
  <c r="M32" i="3"/>
  <c r="M33" i="3"/>
  <c r="N45" i="4"/>
  <c r="B34" i="12"/>
  <c r="L47" i="4"/>
  <c r="O42" i="4"/>
  <c r="P42" i="4" s="1"/>
  <c r="L46" i="4"/>
  <c r="O46" i="4"/>
  <c r="P46" i="4" s="1"/>
  <c r="C13" i="14"/>
  <c r="P19" i="6"/>
  <c r="E12" i="6" s="1"/>
  <c r="T34" i="5"/>
  <c r="V34" i="5" s="1"/>
  <c r="K24" i="13"/>
  <c r="U34" i="5"/>
  <c r="S35" i="5"/>
  <c r="L4" i="8"/>
  <c r="M4" i="8" s="1"/>
  <c r="L4" i="12"/>
  <c r="M4" i="12" s="1"/>
  <c r="S17" i="5"/>
  <c r="S15" i="5"/>
  <c r="J13" i="13" s="1"/>
  <c r="S16" i="5"/>
  <c r="J12" i="13"/>
  <c r="T18" i="6"/>
  <c r="U18" i="6"/>
  <c r="J14" i="14"/>
  <c r="K16" i="14" s="1"/>
  <c r="F16" i="13"/>
  <c r="G16" i="13" s="1"/>
  <c r="F14" i="13"/>
  <c r="G14" i="13" s="1"/>
  <c r="G17" i="13" s="1"/>
  <c r="L37" i="6"/>
  <c r="B29" i="14" s="1"/>
  <c r="B26" i="14"/>
  <c r="E25" i="14" s="1"/>
  <c r="F25" i="14" s="1"/>
  <c r="O33" i="6"/>
  <c r="B32" i="10"/>
  <c r="L42" i="2"/>
  <c r="L49" i="2"/>
  <c r="B35" i="10" s="1"/>
  <c r="L41" i="2"/>
  <c r="B33" i="10" s="1"/>
  <c r="L6" i="12"/>
  <c r="G15" i="11"/>
  <c r="J6" i="12"/>
  <c r="V6" i="4"/>
  <c r="W6" i="4" s="1"/>
  <c r="S12" i="4"/>
  <c r="AD35" i="2"/>
  <c r="M26" i="11"/>
  <c r="N26" i="11" s="1"/>
  <c r="M24" i="11"/>
  <c r="N24" i="11" s="1"/>
  <c r="N27" i="11" s="1"/>
  <c r="AC6" i="6"/>
  <c r="AD6" i="6" s="1"/>
  <c r="Z38" i="2"/>
  <c r="AA35" i="2"/>
  <c r="AC34" i="2"/>
  <c r="AD34" i="2" s="1"/>
  <c r="L35" i="2"/>
  <c r="O33" i="2" s="1"/>
  <c r="P33" i="2" s="1"/>
  <c r="M34" i="2"/>
  <c r="M35" i="2" s="1"/>
  <c r="C27" i="10" s="1"/>
  <c r="N34" i="2"/>
  <c r="C24" i="10"/>
  <c r="D26" i="10" s="1"/>
  <c r="K23" i="11"/>
  <c r="W35" i="3"/>
  <c r="E34" i="3" s="1"/>
  <c r="E36" i="3" s="1"/>
  <c r="F40" i="3" s="1"/>
  <c r="J36" i="3" s="1"/>
  <c r="J38" i="3" s="1"/>
  <c r="J41" i="3" s="1"/>
  <c r="S18" i="4"/>
  <c r="I16" i="12" s="1"/>
  <c r="I14" i="12"/>
  <c r="U17" i="4"/>
  <c r="S19" i="4"/>
  <c r="V18" i="4"/>
  <c r="L18" i="2"/>
  <c r="L19" i="2"/>
  <c r="B14" i="10"/>
  <c r="D15" i="10" s="1"/>
  <c r="M35" i="6"/>
  <c r="C27" i="14" s="1"/>
  <c r="C26" i="14"/>
  <c r="O34" i="6"/>
  <c r="M14" i="11"/>
  <c r="N14" i="11" s="1"/>
  <c r="N17" i="11" s="1"/>
  <c r="M16" i="11"/>
  <c r="N16" i="11" s="1"/>
  <c r="I37" i="12"/>
  <c r="L35" i="12" s="1"/>
  <c r="M35" i="12" s="1"/>
  <c r="T9" i="2"/>
  <c r="J7" i="10" s="1"/>
  <c r="S12" i="2"/>
  <c r="I10" i="10" s="1"/>
  <c r="M6" i="10" s="1"/>
  <c r="V8" i="2"/>
  <c r="W8" i="2" s="1"/>
  <c r="Z51" i="2"/>
  <c r="AC49" i="2" s="1"/>
  <c r="AD49" i="2" s="1"/>
  <c r="AB49" i="2"/>
  <c r="AC42" i="2"/>
  <c r="AD42" i="2" s="1"/>
  <c r="Z50" i="2"/>
  <c r="Z53" i="2" s="1"/>
  <c r="J26" i="12"/>
  <c r="S38" i="4"/>
  <c r="I30" i="12" s="1"/>
  <c r="V34" i="4"/>
  <c r="W34" i="4" s="1"/>
  <c r="V32" i="4"/>
  <c r="W32" i="4" s="1"/>
  <c r="T35" i="4"/>
  <c r="J27" i="12" s="1"/>
  <c r="N17" i="2"/>
  <c r="P8" i="3"/>
  <c r="L38" i="6"/>
  <c r="B30" i="14" s="1"/>
  <c r="J16" i="12"/>
  <c r="S28" i="4"/>
  <c r="I20" i="12" s="1"/>
  <c r="T19" i="4"/>
  <c r="J17" i="12" s="1"/>
  <c r="M34" i="13"/>
  <c r="N34" i="13" s="1"/>
  <c r="N37" i="13" s="1"/>
  <c r="L34" i="12"/>
  <c r="M34" i="12" s="1"/>
  <c r="M37" i="12" s="1"/>
  <c r="S8" i="2"/>
  <c r="S9" i="2"/>
  <c r="C15" i="11"/>
  <c r="O18" i="3"/>
  <c r="P18" i="3" s="1"/>
  <c r="M35" i="8"/>
  <c r="M37" i="8" s="1"/>
  <c r="J15" i="8"/>
  <c r="T19" i="1"/>
  <c r="J17" i="8" s="1"/>
  <c r="AC32" i="4"/>
  <c r="AD32" i="4" s="1"/>
  <c r="AC34" i="4"/>
  <c r="AD34" i="4" s="1"/>
  <c r="M8" i="5"/>
  <c r="D4" i="13"/>
  <c r="E6" i="13" s="1"/>
  <c r="S9" i="6"/>
  <c r="T8" i="6"/>
  <c r="AA50" i="5"/>
  <c r="Z54" i="5" s="1"/>
  <c r="AC50" i="5"/>
  <c r="AD50" i="5" s="1"/>
  <c r="Z51" i="5"/>
  <c r="AC49" i="5" s="1"/>
  <c r="AD49" i="5" s="1"/>
  <c r="AC42" i="5"/>
  <c r="AD42" i="5" s="1"/>
  <c r="AD51" i="5" s="1"/>
  <c r="T47" i="4"/>
  <c r="J37" i="12" s="1"/>
  <c r="J35" i="12"/>
  <c r="L36" i="12" s="1"/>
  <c r="M36" i="12" s="1"/>
  <c r="O50" i="3"/>
  <c r="P50" i="3" s="1"/>
  <c r="C37" i="11"/>
  <c r="F35" i="11" s="1"/>
  <c r="G35" i="11" s="1"/>
  <c r="AC16" i="5"/>
  <c r="AD16" i="5" s="1"/>
  <c r="N17" i="6"/>
  <c r="L18" i="6"/>
  <c r="L19" i="6"/>
  <c r="O18" i="6"/>
  <c r="P18" i="6" s="1"/>
  <c r="I14" i="10"/>
  <c r="M34" i="5"/>
  <c r="AB18" i="2"/>
  <c r="AA18" i="2"/>
  <c r="AB7" i="6"/>
  <c r="Z9" i="6"/>
  <c r="Z8" i="6"/>
  <c r="Z11" i="6" s="1"/>
  <c r="C35" i="10"/>
  <c r="M51" i="2"/>
  <c r="C37" i="10" s="1"/>
  <c r="U51" i="3"/>
  <c r="K34" i="11"/>
  <c r="L36" i="11" s="1"/>
  <c r="N7" i="6"/>
  <c r="L8" i="6"/>
  <c r="Z35" i="6"/>
  <c r="AC33" i="6" s="1"/>
  <c r="AD33" i="6" s="1"/>
  <c r="AB34" i="6"/>
  <c r="AA34" i="6"/>
  <c r="Z35" i="5"/>
  <c r="AC33" i="5" s="1"/>
  <c r="AD33" i="5" s="1"/>
  <c r="L41" i="1"/>
  <c r="B33" i="8" s="1"/>
  <c r="L43" i="1"/>
  <c r="B35" i="8" s="1"/>
  <c r="B32" i="8"/>
  <c r="L42" i="1"/>
  <c r="V43" i="1"/>
  <c r="W43" i="1" s="1"/>
  <c r="I18" i="12"/>
  <c r="N49" i="6"/>
  <c r="L51" i="6"/>
  <c r="L50" i="6"/>
  <c r="B34" i="14"/>
  <c r="T51" i="3"/>
  <c r="Z34" i="5"/>
  <c r="Z37" i="5" s="1"/>
  <c r="W35" i="5"/>
  <c r="E34" i="5" s="1"/>
  <c r="K23" i="13"/>
  <c r="AA6" i="2"/>
  <c r="AA3" i="2"/>
  <c r="Z16" i="4"/>
  <c r="Z15" i="4"/>
  <c r="Z17" i="4"/>
  <c r="AA15" i="5"/>
  <c r="AA17" i="5"/>
  <c r="AA51" i="5"/>
  <c r="C23" i="14"/>
  <c r="P35" i="6"/>
  <c r="E13" i="6" s="1"/>
  <c r="W19" i="6"/>
  <c r="E33" i="6" s="1"/>
  <c r="B4" i="14"/>
  <c r="D5" i="14" s="1"/>
  <c r="T42" i="2"/>
  <c r="T49" i="2"/>
  <c r="N7" i="4"/>
  <c r="L9" i="4"/>
  <c r="L8" i="4"/>
  <c r="B4" i="12"/>
  <c r="Z7" i="5"/>
  <c r="Z6" i="5"/>
  <c r="AA32" i="3"/>
  <c r="AA31" i="3"/>
  <c r="AA33" i="3"/>
  <c r="AA6" i="4"/>
  <c r="AA7" i="4"/>
  <c r="L3" i="5"/>
  <c r="L6" i="5"/>
  <c r="L7" i="5"/>
  <c r="P19" i="5"/>
  <c r="E12" i="5" s="1"/>
  <c r="D13" i="13"/>
  <c r="N50" i="5"/>
  <c r="M50" i="5"/>
  <c r="U49" i="6"/>
  <c r="S50" i="6"/>
  <c r="T32" i="1"/>
  <c r="M31" i="4"/>
  <c r="M3" i="4"/>
  <c r="S16" i="1"/>
  <c r="B12" i="12"/>
  <c r="P35" i="5"/>
  <c r="E13" i="5" s="1"/>
  <c r="Z15" i="2"/>
  <c r="S50" i="3"/>
  <c r="AA7" i="3"/>
  <c r="AA9" i="3" s="1"/>
  <c r="I12" i="14"/>
  <c r="M3" i="6"/>
  <c r="S16" i="6"/>
  <c r="T31" i="4"/>
  <c r="B2" i="14"/>
  <c r="C2" i="14"/>
  <c r="T32" i="6"/>
  <c r="J22" i="12"/>
  <c r="C12" i="11"/>
  <c r="C33" i="12"/>
  <c r="AA16" i="6"/>
  <c r="B12" i="10"/>
  <c r="L17" i="2"/>
  <c r="T33" i="1"/>
  <c r="S32" i="2"/>
  <c r="S41" i="3"/>
  <c r="J33" i="11" s="1"/>
  <c r="L16" i="4"/>
  <c r="M32" i="4"/>
  <c r="AA42" i="4"/>
  <c r="AA32" i="5"/>
  <c r="M6" i="6"/>
  <c r="S15" i="6"/>
  <c r="I13" i="14" s="1"/>
  <c r="S42" i="3"/>
  <c r="Z42" i="1"/>
  <c r="AB43" i="1" s="1"/>
  <c r="AH42" i="1"/>
  <c r="AF42" i="1"/>
  <c r="AA9" i="1"/>
  <c r="Z7" i="1"/>
  <c r="Z4" i="1"/>
  <c r="Z8" i="1" s="1"/>
  <c r="Z11" i="1" s="1"/>
  <c r="AA42" i="1"/>
  <c r="AA44" i="1" s="1"/>
  <c r="AA43" i="1"/>
  <c r="AA45" i="1" s="1"/>
  <c r="O34" i="1"/>
  <c r="P34" i="1" s="1"/>
  <c r="C2" i="8"/>
  <c r="C4" i="8" s="1"/>
  <c r="D6" i="8" s="1"/>
  <c r="M8" i="1"/>
  <c r="L12" i="1" s="1"/>
  <c r="B10" i="8" s="1"/>
  <c r="B2" i="8"/>
  <c r="B5" i="8" s="1"/>
  <c r="C5" i="10"/>
  <c r="C3" i="10"/>
  <c r="C36" i="10"/>
  <c r="L54" i="2"/>
  <c r="B40" i="10" s="1"/>
  <c r="M19" i="2"/>
  <c r="L27" i="1"/>
  <c r="B19" i="8" s="1"/>
  <c r="O32" i="1"/>
  <c r="P32" i="1" s="1"/>
  <c r="M8" i="2"/>
  <c r="L12" i="2" s="1"/>
  <c r="B10" i="10" s="1"/>
  <c r="N8" i="2"/>
  <c r="B3" i="10"/>
  <c r="AF40" i="2"/>
  <c r="E9" i="2" s="1"/>
  <c r="AH40" i="2"/>
  <c r="L38" i="2"/>
  <c r="B27" i="10"/>
  <c r="E25" i="10" s="1"/>
  <c r="F25" i="10" s="1"/>
  <c r="L6" i="2"/>
  <c r="B26" i="10"/>
  <c r="B2" i="10"/>
  <c r="M7" i="1"/>
  <c r="M35" i="1"/>
  <c r="C27" i="8" s="1"/>
  <c r="L4" i="1"/>
  <c r="L8" i="1" s="1"/>
  <c r="B6" i="8" s="1"/>
  <c r="AA17" i="1"/>
  <c r="Z15" i="1"/>
  <c r="AA34" i="1"/>
  <c r="Z38" i="1" s="1"/>
  <c r="AB34" i="1"/>
  <c r="AA16" i="1"/>
  <c r="Z17" i="1"/>
  <c r="AA33" i="1"/>
  <c r="AA31" i="1"/>
  <c r="Z43" i="1"/>
  <c r="Z34" i="1"/>
  <c r="Z37" i="1" s="1"/>
  <c r="AB33" i="1"/>
  <c r="Z31" i="1"/>
  <c r="AB17" i="1"/>
  <c r="Z18" i="1"/>
  <c r="Z27" i="1" s="1"/>
  <c r="AF40" i="1"/>
  <c r="E9" i="1" s="1"/>
  <c r="AH40" i="1"/>
  <c r="O18" i="1"/>
  <c r="P18" i="1" s="1"/>
  <c r="L7" i="1"/>
  <c r="B26" i="8"/>
  <c r="E25" i="8" s="1"/>
  <c r="F25" i="8" s="1"/>
  <c r="O17" i="1"/>
  <c r="O16" i="1"/>
  <c r="P16" i="1" s="1"/>
  <c r="O33" i="1"/>
  <c r="P33" i="1" s="1"/>
  <c r="E15" i="8"/>
  <c r="B4" i="8"/>
  <c r="D5" i="8" s="1"/>
  <c r="C26" i="8"/>
  <c r="M45" i="1"/>
  <c r="C37" i="8" s="1"/>
  <c r="M19" i="1"/>
  <c r="B3" i="8"/>
  <c r="C16" i="8"/>
  <c r="L48" i="1"/>
  <c r="B40" i="8" s="1"/>
  <c r="C36" i="8"/>
  <c r="C5" i="13" l="1"/>
  <c r="O8" i="5"/>
  <c r="O6" i="5"/>
  <c r="P6" i="5" s="1"/>
  <c r="D35" i="14"/>
  <c r="E34" i="14"/>
  <c r="F34" i="14" s="1"/>
  <c r="E36" i="14"/>
  <c r="F36" i="14" s="1"/>
  <c r="Y32" i="11"/>
  <c r="W32" i="11"/>
  <c r="U34" i="1"/>
  <c r="T34" i="1"/>
  <c r="S35" i="1"/>
  <c r="J24" i="8"/>
  <c r="V32" i="1"/>
  <c r="W32" i="1" s="1"/>
  <c r="AC8" i="5"/>
  <c r="AD8" i="5" s="1"/>
  <c r="AC6" i="5"/>
  <c r="AD6" i="5" s="1"/>
  <c r="B36" i="14"/>
  <c r="L53" i="6"/>
  <c r="B39" i="14" s="1"/>
  <c r="AC7" i="6"/>
  <c r="AD7" i="6" s="1"/>
  <c r="B17" i="14"/>
  <c r="E15" i="14" s="1"/>
  <c r="F15" i="14" s="1"/>
  <c r="F17" i="14" s="1"/>
  <c r="O17" i="6"/>
  <c r="P17" i="6" s="1"/>
  <c r="K15" i="12"/>
  <c r="L16" i="12"/>
  <c r="M16" i="12" s="1"/>
  <c r="L14" i="12"/>
  <c r="M14" i="12" s="1"/>
  <c r="U50" i="3"/>
  <c r="J34" i="11"/>
  <c r="L35" i="11" s="1"/>
  <c r="S52" i="3"/>
  <c r="S51" i="3"/>
  <c r="I36" i="14"/>
  <c r="L35" i="14" s="1"/>
  <c r="S53" i="6"/>
  <c r="I39" i="14" s="1"/>
  <c r="V49" i="6"/>
  <c r="AD35" i="4"/>
  <c r="I10" i="12"/>
  <c r="W8" i="4"/>
  <c r="N8" i="6"/>
  <c r="M8" i="6"/>
  <c r="O6" i="6" s="1"/>
  <c r="P6" i="6" s="1"/>
  <c r="C4" i="14"/>
  <c r="D6" i="14" s="1"/>
  <c r="Z9" i="4"/>
  <c r="AC7" i="4" s="1"/>
  <c r="AD7" i="4" s="1"/>
  <c r="AB8" i="4"/>
  <c r="AA8" i="4"/>
  <c r="Z12" i="4" s="1"/>
  <c r="AC8" i="3"/>
  <c r="AD8" i="3" s="1"/>
  <c r="B16" i="10"/>
  <c r="L21" i="2"/>
  <c r="B19" i="10" s="1"/>
  <c r="I7" i="10"/>
  <c r="V7" i="2"/>
  <c r="D35" i="12"/>
  <c r="E34" i="12"/>
  <c r="F34" i="12" s="1"/>
  <c r="F37" i="12" s="1"/>
  <c r="E36" i="12"/>
  <c r="F36" i="12" s="1"/>
  <c r="O32" i="2"/>
  <c r="P32" i="2" s="1"/>
  <c r="U33" i="2"/>
  <c r="I24" i="10"/>
  <c r="S34" i="2"/>
  <c r="S35" i="2"/>
  <c r="V32" i="2"/>
  <c r="W32" i="2" s="1"/>
  <c r="V34" i="2"/>
  <c r="W34" i="2" s="1"/>
  <c r="J25" i="8"/>
  <c r="T35" i="1"/>
  <c r="B6" i="12"/>
  <c r="L11" i="4"/>
  <c r="B9" i="12" s="1"/>
  <c r="AB8" i="2"/>
  <c r="Z9" i="2"/>
  <c r="AC7" i="2" s="1"/>
  <c r="AD7" i="2" s="1"/>
  <c r="AC8" i="2"/>
  <c r="AC6" i="2"/>
  <c r="AD6" i="2" s="1"/>
  <c r="AA8" i="2"/>
  <c r="D25" i="11"/>
  <c r="B15" i="10"/>
  <c r="O18" i="2"/>
  <c r="P18" i="2" s="1"/>
  <c r="M51" i="5"/>
  <c r="D37" i="13" s="1"/>
  <c r="L54" i="5"/>
  <c r="C40" i="13" s="1"/>
  <c r="O50" i="5"/>
  <c r="P50" i="5" s="1"/>
  <c r="D36" i="13"/>
  <c r="O42" i="5"/>
  <c r="P42" i="5" s="1"/>
  <c r="O7" i="4"/>
  <c r="B7" i="12"/>
  <c r="E5" i="12" s="1"/>
  <c r="F5" i="12" s="1"/>
  <c r="M7" i="8"/>
  <c r="M34" i="3"/>
  <c r="N34" i="3"/>
  <c r="D24" i="11"/>
  <c r="L35" i="3"/>
  <c r="J7" i="11"/>
  <c r="V7" i="3"/>
  <c r="W7" i="3" s="1"/>
  <c r="O50" i="2"/>
  <c r="P50" i="2" s="1"/>
  <c r="AA34" i="5"/>
  <c r="AB34" i="5"/>
  <c r="W35" i="4"/>
  <c r="E34" i="4" s="1"/>
  <c r="E36" i="4" s="1"/>
  <c r="F40" i="4" s="1"/>
  <c r="J36" i="4" s="1"/>
  <c r="J38" i="4" s="1"/>
  <c r="J41" i="4" s="1"/>
  <c r="J23" i="12"/>
  <c r="AC18" i="5"/>
  <c r="AD18" i="5" s="1"/>
  <c r="AD19" i="5" s="1"/>
  <c r="AA19" i="5"/>
  <c r="S27" i="4"/>
  <c r="I19" i="12" s="1"/>
  <c r="L9" i="6"/>
  <c r="O42" i="1"/>
  <c r="P42" i="1" s="1"/>
  <c r="S12" i="6"/>
  <c r="I10" i="14" s="1"/>
  <c r="V8" i="6"/>
  <c r="J6" i="14"/>
  <c r="T9" i="6"/>
  <c r="J7" i="14" s="1"/>
  <c r="V6" i="6"/>
  <c r="W6" i="6" s="1"/>
  <c r="AC32" i="5"/>
  <c r="AD32" i="5" s="1"/>
  <c r="B34" i="10"/>
  <c r="D35" i="10" s="1"/>
  <c r="N49" i="2"/>
  <c r="L50" i="2"/>
  <c r="L51" i="2"/>
  <c r="V32" i="5"/>
  <c r="W32" i="5" s="1"/>
  <c r="M4" i="11"/>
  <c r="N4" i="11" s="1"/>
  <c r="M6" i="11"/>
  <c r="N6" i="11" s="1"/>
  <c r="L5" i="11"/>
  <c r="L18" i="4"/>
  <c r="B14" i="12"/>
  <c r="N17" i="4"/>
  <c r="O16" i="4"/>
  <c r="P16" i="4" s="1"/>
  <c r="O18" i="4"/>
  <c r="P18" i="4" s="1"/>
  <c r="L19" i="4"/>
  <c r="P35" i="4"/>
  <c r="E13" i="4" s="1"/>
  <c r="C23" i="12"/>
  <c r="D6" i="13"/>
  <c r="M9" i="5"/>
  <c r="D7" i="13" s="1"/>
  <c r="L12" i="5"/>
  <c r="C10" i="13" s="1"/>
  <c r="E26" i="14"/>
  <c r="F26" i="14" s="1"/>
  <c r="E24" i="14"/>
  <c r="F24" i="14" s="1"/>
  <c r="F27" i="14" s="1"/>
  <c r="L26" i="13"/>
  <c r="M24" i="13"/>
  <c r="N24" i="13" s="1"/>
  <c r="J35" i="11"/>
  <c r="V42" i="3"/>
  <c r="W42" i="3" s="1"/>
  <c r="V51" i="3"/>
  <c r="D5" i="12"/>
  <c r="E6" i="12"/>
  <c r="F6" i="12" s="1"/>
  <c r="E4" i="12"/>
  <c r="F4" i="12" s="1"/>
  <c r="F7" i="12" s="1"/>
  <c r="B37" i="14"/>
  <c r="O49" i="6"/>
  <c r="P49" i="6" s="1"/>
  <c r="L21" i="6"/>
  <c r="B19" i="14" s="1"/>
  <c r="B16" i="14"/>
  <c r="I6" i="10"/>
  <c r="S11" i="2"/>
  <c r="I9" i="10" s="1"/>
  <c r="L26" i="12"/>
  <c r="M26" i="12" s="1"/>
  <c r="L24" i="12"/>
  <c r="M24" i="12" s="1"/>
  <c r="M27" i="12" s="1"/>
  <c r="J15" i="13"/>
  <c r="V18" i="5"/>
  <c r="W18" i="5" s="1"/>
  <c r="V16" i="5"/>
  <c r="W16" i="5" s="1"/>
  <c r="C26" i="10"/>
  <c r="E24" i="10" s="1"/>
  <c r="F24" i="10" s="1"/>
  <c r="AA19" i="2"/>
  <c r="Z28" i="2"/>
  <c r="AD18" i="2" s="1"/>
  <c r="AD19" i="2" s="1"/>
  <c r="AC6" i="3"/>
  <c r="AD6" i="3" s="1"/>
  <c r="AD9" i="3" s="1"/>
  <c r="O44" i="1"/>
  <c r="S19" i="6"/>
  <c r="S18" i="6"/>
  <c r="I14" i="14"/>
  <c r="U17" i="6"/>
  <c r="V16" i="6"/>
  <c r="W16" i="6" s="1"/>
  <c r="V18" i="6"/>
  <c r="W18" i="6" s="1"/>
  <c r="V7" i="6"/>
  <c r="W7" i="6" s="1"/>
  <c r="I7" i="14"/>
  <c r="L5" i="14" s="1"/>
  <c r="M5" i="14" s="1"/>
  <c r="AD51" i="2"/>
  <c r="T19" i="6"/>
  <c r="J17" i="14" s="1"/>
  <c r="S28" i="6"/>
  <c r="I20" i="14" s="1"/>
  <c r="J16" i="14"/>
  <c r="D23" i="11"/>
  <c r="P35" i="3"/>
  <c r="E13" i="3" s="1"/>
  <c r="E15" i="3" s="1"/>
  <c r="F19" i="3" s="1"/>
  <c r="J15" i="3" s="1"/>
  <c r="J17" i="3" s="1"/>
  <c r="J20" i="3" s="1"/>
  <c r="E36" i="6"/>
  <c r="F40" i="6" s="1"/>
  <c r="J36" i="6" s="1"/>
  <c r="J38" i="6" s="1"/>
  <c r="J41" i="6" s="1"/>
  <c r="AB7" i="5"/>
  <c r="Z9" i="5"/>
  <c r="AC7" i="5" s="1"/>
  <c r="AD7" i="5" s="1"/>
  <c r="Z8" i="5"/>
  <c r="Z11" i="5" s="1"/>
  <c r="L44" i="1"/>
  <c r="B34" i="8"/>
  <c r="D35" i="8" s="1"/>
  <c r="L45" i="1"/>
  <c r="N43" i="1"/>
  <c r="M6" i="12"/>
  <c r="M7" i="12" s="1"/>
  <c r="J14" i="13"/>
  <c r="L15" i="13" s="1"/>
  <c r="S19" i="5"/>
  <c r="S18" i="5"/>
  <c r="U17" i="5"/>
  <c r="O45" i="4"/>
  <c r="P45" i="4" s="1"/>
  <c r="B37" i="12"/>
  <c r="E35" i="12" s="1"/>
  <c r="F35" i="12" s="1"/>
  <c r="C4" i="13"/>
  <c r="E5" i="13" s="1"/>
  <c r="L9" i="5"/>
  <c r="N7" i="5"/>
  <c r="L8" i="5"/>
  <c r="AB17" i="4"/>
  <c r="Z18" i="4"/>
  <c r="Z27" i="4" s="1"/>
  <c r="Z19" i="4"/>
  <c r="AC17" i="4" s="1"/>
  <c r="AD17" i="4" s="1"/>
  <c r="B6" i="14"/>
  <c r="L11" i="6"/>
  <c r="B9" i="14" s="1"/>
  <c r="U34" i="6"/>
  <c r="J24" i="14"/>
  <c r="T34" i="6"/>
  <c r="S35" i="6"/>
  <c r="V32" i="6"/>
  <c r="W32" i="6" s="1"/>
  <c r="C3" i="13"/>
  <c r="AH40" i="5"/>
  <c r="AF40" i="5"/>
  <c r="E9" i="5" s="1"/>
  <c r="K26" i="13"/>
  <c r="M26" i="13" s="1"/>
  <c r="N26" i="13" s="1"/>
  <c r="T35" i="5"/>
  <c r="K27" i="13" s="1"/>
  <c r="S38" i="5"/>
  <c r="J30" i="13" s="1"/>
  <c r="B17" i="10"/>
  <c r="E15" i="10" s="1"/>
  <c r="F15" i="10" s="1"/>
  <c r="O17" i="2"/>
  <c r="P17" i="2" s="1"/>
  <c r="O16" i="2"/>
  <c r="P16" i="2" s="1"/>
  <c r="AA50" i="4"/>
  <c r="AA51" i="4" s="1"/>
  <c r="AC50" i="4"/>
  <c r="AD50" i="4" s="1"/>
  <c r="AB50" i="4"/>
  <c r="Z51" i="4"/>
  <c r="AC49" i="4" s="1"/>
  <c r="AD49" i="4" s="1"/>
  <c r="AA18" i="6"/>
  <c r="AB18" i="6"/>
  <c r="Z19" i="6"/>
  <c r="AC17" i="6" s="1"/>
  <c r="AD17" i="6" s="1"/>
  <c r="I14" i="8"/>
  <c r="S18" i="1"/>
  <c r="U17" i="1"/>
  <c r="S19" i="1"/>
  <c r="V18" i="1"/>
  <c r="W18" i="1" s="1"/>
  <c r="V16" i="1"/>
  <c r="W16" i="1" s="1"/>
  <c r="J35" i="10"/>
  <c r="T51" i="2"/>
  <c r="J37" i="10" s="1"/>
  <c r="Z38" i="6"/>
  <c r="AC32" i="6"/>
  <c r="AD32" i="6" s="1"/>
  <c r="AA35" i="6"/>
  <c r="AC34" i="6"/>
  <c r="O34" i="5"/>
  <c r="M35" i="5"/>
  <c r="D27" i="13" s="1"/>
  <c r="L38" i="5"/>
  <c r="C30" i="13" s="1"/>
  <c r="D26" i="13"/>
  <c r="O32" i="5"/>
  <c r="P32" i="5" s="1"/>
  <c r="W18" i="4"/>
  <c r="L49" i="4"/>
  <c r="B39" i="12" s="1"/>
  <c r="B36" i="12"/>
  <c r="N34" i="4"/>
  <c r="L35" i="4"/>
  <c r="M34" i="4"/>
  <c r="O32" i="4" s="1"/>
  <c r="P32" i="4" s="1"/>
  <c r="C24" i="12"/>
  <c r="P9" i="6"/>
  <c r="E11" i="6" s="1"/>
  <c r="E15" i="6" s="1"/>
  <c r="F19" i="6" s="1"/>
  <c r="J15" i="6" s="1"/>
  <c r="J17" i="6" s="1"/>
  <c r="J20" i="6" s="1"/>
  <c r="C3" i="14"/>
  <c r="C3" i="12"/>
  <c r="P9" i="4"/>
  <c r="E11" i="4" s="1"/>
  <c r="E15" i="4" s="1"/>
  <c r="F19" i="4" s="1"/>
  <c r="J15" i="4" s="1"/>
  <c r="J17" i="4" s="1"/>
  <c r="J20" i="4" s="1"/>
  <c r="E15" i="5"/>
  <c r="F19" i="5" s="1"/>
  <c r="J15" i="5" s="1"/>
  <c r="J17" i="5" s="1"/>
  <c r="J20" i="5" s="1"/>
  <c r="AB34" i="3"/>
  <c r="Z35" i="3"/>
  <c r="AC33" i="3" s="1"/>
  <c r="AD33" i="3" s="1"/>
  <c r="AA34" i="3"/>
  <c r="Z38" i="3" s="1"/>
  <c r="AC34" i="3"/>
  <c r="AD34" i="3" s="1"/>
  <c r="AC32" i="3"/>
  <c r="AD32" i="3" s="1"/>
  <c r="T50" i="2"/>
  <c r="U50" i="2"/>
  <c r="S51" i="2"/>
  <c r="J34" i="10"/>
  <c r="AC18" i="4"/>
  <c r="AD18" i="4" s="1"/>
  <c r="AC16" i="4"/>
  <c r="AD16" i="4" s="1"/>
  <c r="S55" i="3"/>
  <c r="J40" i="11" s="1"/>
  <c r="K36" i="11"/>
  <c r="T52" i="3"/>
  <c r="K37" i="11" s="1"/>
  <c r="O42" i="2"/>
  <c r="P42" i="2" s="1"/>
  <c r="L16" i="10"/>
  <c r="M16" i="10" s="1"/>
  <c r="K15" i="10"/>
  <c r="L14" i="10"/>
  <c r="M14" i="10" s="1"/>
  <c r="F16" i="11"/>
  <c r="G16" i="11" s="1"/>
  <c r="F14" i="11"/>
  <c r="G14" i="11" s="1"/>
  <c r="G17" i="11" s="1"/>
  <c r="P34" i="6"/>
  <c r="V17" i="4"/>
  <c r="W17" i="4" s="1"/>
  <c r="I17" i="12"/>
  <c r="L15" i="12" s="1"/>
  <c r="O34" i="2"/>
  <c r="P34" i="2" s="1"/>
  <c r="P33" i="6"/>
  <c r="V33" i="5"/>
  <c r="W33" i="5" s="1"/>
  <c r="J27" i="13"/>
  <c r="M25" i="13" s="1"/>
  <c r="N25" i="13" s="1"/>
  <c r="AA9" i="6"/>
  <c r="Z12" i="6"/>
  <c r="AD8" i="6" s="1"/>
  <c r="AD9" i="6" s="1"/>
  <c r="S11" i="3"/>
  <c r="J9" i="11" s="1"/>
  <c r="J6" i="11"/>
  <c r="M9" i="1"/>
  <c r="C6" i="8"/>
  <c r="AB44" i="1"/>
  <c r="Z9" i="1"/>
  <c r="AC7" i="1" s="1"/>
  <c r="AD7" i="1" s="1"/>
  <c r="Z44" i="1"/>
  <c r="Z47" i="1" s="1"/>
  <c r="AC8" i="1"/>
  <c r="AD8" i="1" s="1"/>
  <c r="AB7" i="1"/>
  <c r="AC44" i="1"/>
  <c r="AD44" i="1" s="1"/>
  <c r="Z48" i="1"/>
  <c r="AC4" i="1"/>
  <c r="AD4" i="1" s="1"/>
  <c r="AA35" i="1"/>
  <c r="AC34" i="1" s="1"/>
  <c r="AD34" i="1" s="1"/>
  <c r="Z19" i="1"/>
  <c r="AC17" i="1" s="1"/>
  <c r="AD17" i="1" s="1"/>
  <c r="Z35" i="1"/>
  <c r="AC33" i="1" s="1"/>
  <c r="AD33" i="1" s="1"/>
  <c r="N7" i="1"/>
  <c r="L9" i="1"/>
  <c r="B7" i="8" s="1"/>
  <c r="C3" i="8"/>
  <c r="C5" i="8"/>
  <c r="P17" i="1"/>
  <c r="F15" i="8"/>
  <c r="B30" i="10"/>
  <c r="L11" i="1"/>
  <c r="B9" i="8" s="1"/>
  <c r="M9" i="2"/>
  <c r="C6" i="10"/>
  <c r="C7" i="10" s="1"/>
  <c r="N7" i="2"/>
  <c r="L8" i="2"/>
  <c r="L9" i="2" s="1"/>
  <c r="B4" i="10"/>
  <c r="O8" i="2"/>
  <c r="P8" i="2" s="1"/>
  <c r="X32" i="10"/>
  <c r="V32" i="10"/>
  <c r="O8" i="1"/>
  <c r="P8" i="1" s="1"/>
  <c r="AA18" i="1"/>
  <c r="AB18" i="1"/>
  <c r="V32" i="8"/>
  <c r="X32" i="8"/>
  <c r="E24" i="8"/>
  <c r="F24" i="8" s="1"/>
  <c r="E26" i="8"/>
  <c r="F26" i="8" s="1"/>
  <c r="C17" i="8"/>
  <c r="E16" i="8"/>
  <c r="F16" i="8" s="1"/>
  <c r="E14" i="8"/>
  <c r="F14" i="8" s="1"/>
  <c r="O4" i="1"/>
  <c r="P4" i="1" s="1"/>
  <c r="P44" i="1"/>
  <c r="E36" i="8"/>
  <c r="F36" i="8" s="1"/>
  <c r="N27" i="13" l="1"/>
  <c r="O7" i="6"/>
  <c r="P7" i="6" s="1"/>
  <c r="B7" i="14"/>
  <c r="E5" i="14" s="1"/>
  <c r="F5" i="14" s="1"/>
  <c r="AC8" i="4"/>
  <c r="AD8" i="4" s="1"/>
  <c r="E34" i="10"/>
  <c r="F34" i="10" s="1"/>
  <c r="B37" i="8"/>
  <c r="E35" i="8" s="1"/>
  <c r="F35" i="8" s="1"/>
  <c r="O43" i="1"/>
  <c r="W7" i="2"/>
  <c r="AC6" i="4"/>
  <c r="AD6" i="4" s="1"/>
  <c r="J36" i="11"/>
  <c r="S54" i="3"/>
  <c r="J39" i="11" s="1"/>
  <c r="AD19" i="4"/>
  <c r="W51" i="3"/>
  <c r="J37" i="11"/>
  <c r="V50" i="3"/>
  <c r="M17" i="10"/>
  <c r="AD34" i="6"/>
  <c r="V17" i="1"/>
  <c r="I17" i="8"/>
  <c r="L15" i="8" s="1"/>
  <c r="AC42" i="4"/>
  <c r="AD42" i="4" s="1"/>
  <c r="AD51" i="4" s="1"/>
  <c r="S38" i="6"/>
  <c r="I30" i="14" s="1"/>
  <c r="J26" i="14"/>
  <c r="T35" i="6"/>
  <c r="J27" i="14" s="1"/>
  <c r="B36" i="8"/>
  <c r="L47" i="1"/>
  <c r="B39" i="8" s="1"/>
  <c r="K15" i="14"/>
  <c r="L16" i="14"/>
  <c r="M16" i="14" s="1"/>
  <c r="L14" i="14"/>
  <c r="M14" i="14" s="1"/>
  <c r="L4" i="14"/>
  <c r="M4" i="14" s="1"/>
  <c r="M7" i="14" s="1"/>
  <c r="L6" i="14"/>
  <c r="M6" i="14" s="1"/>
  <c r="AA35" i="3"/>
  <c r="M5" i="11"/>
  <c r="N5" i="11" s="1"/>
  <c r="N7" i="11" s="1"/>
  <c r="E16" i="10"/>
  <c r="F16" i="10" s="1"/>
  <c r="E14" i="10"/>
  <c r="F14" i="10" s="1"/>
  <c r="F17" i="10" s="1"/>
  <c r="K25" i="10"/>
  <c r="L24" i="10"/>
  <c r="M24" i="10" s="1"/>
  <c r="L26" i="10"/>
  <c r="M26" i="10" s="1"/>
  <c r="AA9" i="4"/>
  <c r="S38" i="1"/>
  <c r="I30" i="8" s="1"/>
  <c r="J26" i="8"/>
  <c r="L24" i="8" s="1"/>
  <c r="M24" i="8" s="1"/>
  <c r="M27" i="8" s="1"/>
  <c r="F26" i="13"/>
  <c r="G26" i="13" s="1"/>
  <c r="F24" i="13"/>
  <c r="G24" i="13" s="1"/>
  <c r="G27" i="13" s="1"/>
  <c r="E36" i="10"/>
  <c r="F36" i="10" s="1"/>
  <c r="B27" i="12"/>
  <c r="E25" i="12" s="1"/>
  <c r="F25" i="12" s="1"/>
  <c r="O33" i="4"/>
  <c r="P33" i="4" s="1"/>
  <c r="W32" i="13"/>
  <c r="Y32" i="13"/>
  <c r="M35" i="14"/>
  <c r="M37" i="14" s="1"/>
  <c r="S54" i="2"/>
  <c r="I40" i="10" s="1"/>
  <c r="J36" i="10"/>
  <c r="L34" i="10" s="1"/>
  <c r="M34" i="10" s="1"/>
  <c r="AA19" i="6"/>
  <c r="Z28" i="6"/>
  <c r="AC18" i="6"/>
  <c r="AC16" i="6"/>
  <c r="AD16" i="6" s="1"/>
  <c r="O17" i="4"/>
  <c r="B17" i="12"/>
  <c r="E15" i="12" s="1"/>
  <c r="F15" i="12" s="1"/>
  <c r="D26" i="11"/>
  <c r="F26" i="11" s="1"/>
  <c r="G26" i="11" s="1"/>
  <c r="L38" i="3"/>
  <c r="C30" i="11" s="1"/>
  <c r="V33" i="2"/>
  <c r="I27" i="10"/>
  <c r="L25" i="10" s="1"/>
  <c r="L26" i="8"/>
  <c r="M26" i="8" s="1"/>
  <c r="K26" i="8"/>
  <c r="AD35" i="3"/>
  <c r="P34" i="5"/>
  <c r="I27" i="14"/>
  <c r="L25" i="14" s="1"/>
  <c r="M25" i="14" s="1"/>
  <c r="V33" i="6"/>
  <c r="W33" i="6" s="1"/>
  <c r="S37" i="2"/>
  <c r="I29" i="10" s="1"/>
  <c r="I26" i="10"/>
  <c r="L5" i="10"/>
  <c r="M5" i="10" s="1"/>
  <c r="M7" i="10" s="1"/>
  <c r="V33" i="1"/>
  <c r="W33" i="1" s="1"/>
  <c r="I27" i="8"/>
  <c r="L25" i="8" s="1"/>
  <c r="M25" i="8" s="1"/>
  <c r="C7" i="8"/>
  <c r="K36" i="10"/>
  <c r="V34" i="6"/>
  <c r="W34" i="6" s="1"/>
  <c r="C6" i="13"/>
  <c r="L11" i="5"/>
  <c r="C9" i="13" s="1"/>
  <c r="S21" i="5"/>
  <c r="J19" i="13" s="1"/>
  <c r="J16" i="13"/>
  <c r="S21" i="6"/>
  <c r="I19" i="14" s="1"/>
  <c r="I16" i="14"/>
  <c r="M36" i="11"/>
  <c r="N36" i="11" s="1"/>
  <c r="M34" i="11"/>
  <c r="N34" i="11" s="1"/>
  <c r="O49" i="2"/>
  <c r="P49" i="2" s="1"/>
  <c r="B37" i="10"/>
  <c r="W8" i="6"/>
  <c r="C27" i="11"/>
  <c r="F25" i="11" s="1"/>
  <c r="G25" i="11" s="1"/>
  <c r="O33" i="3"/>
  <c r="P33" i="3" s="1"/>
  <c r="P7" i="4"/>
  <c r="M35" i="3"/>
  <c r="D27" i="11" s="1"/>
  <c r="V34" i="1"/>
  <c r="P8" i="5"/>
  <c r="I37" i="10"/>
  <c r="L35" i="10" s="1"/>
  <c r="M35" i="10" s="1"/>
  <c r="V49" i="2"/>
  <c r="W49" i="2" s="1"/>
  <c r="C26" i="12"/>
  <c r="L38" i="4"/>
  <c r="B30" i="12" s="1"/>
  <c r="M35" i="4"/>
  <c r="C27" i="12" s="1"/>
  <c r="E26" i="11"/>
  <c r="C6" i="14"/>
  <c r="M9" i="6"/>
  <c r="C7" i="14" s="1"/>
  <c r="L12" i="6"/>
  <c r="B10" i="14" s="1"/>
  <c r="Z38" i="5"/>
  <c r="AA35" i="5"/>
  <c r="V50" i="2"/>
  <c r="O34" i="4"/>
  <c r="AD35" i="6"/>
  <c r="S27" i="1"/>
  <c r="I19" i="8" s="1"/>
  <c r="I16" i="8"/>
  <c r="K26" i="14"/>
  <c r="L24" i="14"/>
  <c r="M24" i="14" s="1"/>
  <c r="L26" i="14"/>
  <c r="M26" i="14" s="1"/>
  <c r="J17" i="13"/>
  <c r="V17" i="5"/>
  <c r="W17" i="5" s="1"/>
  <c r="V17" i="6"/>
  <c r="I17" i="14"/>
  <c r="L15" i="14" s="1"/>
  <c r="D15" i="12"/>
  <c r="E14" i="12"/>
  <c r="F14" i="12" s="1"/>
  <c r="E16" i="12"/>
  <c r="F16" i="12" s="1"/>
  <c r="L53" i="2"/>
  <c r="B39" i="10" s="1"/>
  <c r="B36" i="10"/>
  <c r="E35" i="10" s="1"/>
  <c r="O32" i="3"/>
  <c r="P32" i="3" s="1"/>
  <c r="O8" i="6"/>
  <c r="F6" i="13"/>
  <c r="G6" i="13" s="1"/>
  <c r="F4" i="13"/>
  <c r="G4" i="13" s="1"/>
  <c r="E34" i="8"/>
  <c r="F34" i="8" s="1"/>
  <c r="F37" i="8" s="1"/>
  <c r="E26" i="10"/>
  <c r="F26" i="10" s="1"/>
  <c r="F27" i="10" s="1"/>
  <c r="M15" i="12"/>
  <c r="M17" i="12" s="1"/>
  <c r="M41" i="12" s="1"/>
  <c r="V42" i="2"/>
  <c r="W42" i="2" s="1"/>
  <c r="D26" i="12"/>
  <c r="E24" i="12"/>
  <c r="F24" i="12" s="1"/>
  <c r="E26" i="12"/>
  <c r="F26" i="12" s="1"/>
  <c r="K15" i="8"/>
  <c r="L14" i="8"/>
  <c r="M14" i="8" s="1"/>
  <c r="L16" i="8"/>
  <c r="M16" i="8" s="1"/>
  <c r="O7" i="5"/>
  <c r="P7" i="5" s="1"/>
  <c r="C7" i="13"/>
  <c r="M16" i="13"/>
  <c r="N16" i="13" s="1"/>
  <c r="M14" i="13"/>
  <c r="N14" i="13" s="1"/>
  <c r="E35" i="14"/>
  <c r="F35" i="14" s="1"/>
  <c r="F37" i="14" s="1"/>
  <c r="B16" i="12"/>
  <c r="L21" i="4"/>
  <c r="B19" i="12" s="1"/>
  <c r="AC34" i="5"/>
  <c r="O34" i="3"/>
  <c r="F34" i="13"/>
  <c r="G34" i="13" s="1"/>
  <c r="F36" i="13"/>
  <c r="G36" i="13" s="1"/>
  <c r="Z12" i="2"/>
  <c r="AD8" i="2" s="1"/>
  <c r="AD9" i="2" s="1"/>
  <c r="AA9" i="2"/>
  <c r="J27" i="8"/>
  <c r="W49" i="6"/>
  <c r="AD9" i="5"/>
  <c r="W34" i="5"/>
  <c r="O7" i="1"/>
  <c r="P7" i="1" s="1"/>
  <c r="AD9" i="1"/>
  <c r="Z45" i="1"/>
  <c r="AC42" i="1" s="1"/>
  <c r="AD42" i="1" s="1"/>
  <c r="AC32" i="1"/>
  <c r="AD32" i="1" s="1"/>
  <c r="AD35" i="1" s="1"/>
  <c r="E6" i="8"/>
  <c r="F6" i="8" s="1"/>
  <c r="O6" i="2"/>
  <c r="P6" i="2" s="1"/>
  <c r="B7" i="10"/>
  <c r="O7" i="2"/>
  <c r="D5" i="10"/>
  <c r="E6" i="10"/>
  <c r="F6" i="10" s="1"/>
  <c r="E4" i="10"/>
  <c r="F4" i="10" s="1"/>
  <c r="L11" i="2"/>
  <c r="B9" i="10" s="1"/>
  <c r="B6" i="10"/>
  <c r="P9" i="1"/>
  <c r="E11" i="1" s="1"/>
  <c r="E15" i="1" s="1"/>
  <c r="F19" i="1" s="1"/>
  <c r="J15" i="1" s="1"/>
  <c r="J17" i="1" s="1"/>
  <c r="J20" i="1" s="1"/>
  <c r="Z28" i="1"/>
  <c r="AA19" i="1"/>
  <c r="AC16" i="1" s="1"/>
  <c r="AD16" i="1" s="1"/>
  <c r="AC18" i="1"/>
  <c r="F17" i="8"/>
  <c r="E5" i="8"/>
  <c r="F5" i="8" s="1"/>
  <c r="E4" i="8"/>
  <c r="F4" i="8" s="1"/>
  <c r="F27" i="8"/>
  <c r="M15" i="14" l="1"/>
  <c r="N17" i="13"/>
  <c r="N41" i="13" s="1"/>
  <c r="W17" i="6"/>
  <c r="P34" i="4"/>
  <c r="G37" i="13"/>
  <c r="F5" i="13"/>
  <c r="G5" i="13" s="1"/>
  <c r="F35" i="10"/>
  <c r="F37" i="10" s="1"/>
  <c r="M15" i="13"/>
  <c r="N15" i="13" s="1"/>
  <c r="W50" i="2"/>
  <c r="F24" i="11"/>
  <c r="G24" i="11" s="1"/>
  <c r="G27" i="11" s="1"/>
  <c r="G41" i="11" s="1"/>
  <c r="P17" i="4"/>
  <c r="P34" i="3"/>
  <c r="W50" i="3"/>
  <c r="AD9" i="4"/>
  <c r="AD34" i="5"/>
  <c r="AD35" i="5" s="1"/>
  <c r="M27" i="14"/>
  <c r="W34" i="1"/>
  <c r="N37" i="11"/>
  <c r="N41" i="11" s="1"/>
  <c r="AD18" i="6"/>
  <c r="AD19" i="6" s="1"/>
  <c r="M35" i="11"/>
  <c r="N35" i="11" s="1"/>
  <c r="F27" i="12"/>
  <c r="P8" i="6"/>
  <c r="W17" i="1"/>
  <c r="F17" i="12"/>
  <c r="F41" i="12" s="1"/>
  <c r="L36" i="10"/>
  <c r="M36" i="10" s="1"/>
  <c r="M37" i="10" s="1"/>
  <c r="M25" i="10"/>
  <c r="M27" i="10" s="1"/>
  <c r="M41" i="10" s="1"/>
  <c r="M41" i="14"/>
  <c r="M15" i="8"/>
  <c r="E6" i="14"/>
  <c r="F6" i="14" s="1"/>
  <c r="E4" i="14"/>
  <c r="F4" i="14" s="1"/>
  <c r="M17" i="8"/>
  <c r="M41" i="8" s="1"/>
  <c r="G7" i="13"/>
  <c r="W33" i="2"/>
  <c r="M17" i="14"/>
  <c r="P43" i="1"/>
  <c r="AC43" i="1"/>
  <c r="AD43" i="1" s="1"/>
  <c r="AD45" i="1" s="1"/>
  <c r="AD18" i="1"/>
  <c r="AD19" i="1" s="1"/>
  <c r="P7" i="2"/>
  <c r="P9" i="2" s="1"/>
  <c r="E11" i="2" s="1"/>
  <c r="E15" i="2" s="1"/>
  <c r="F19" i="2" s="1"/>
  <c r="J15" i="2" s="1"/>
  <c r="J17" i="2" s="1"/>
  <c r="J20" i="2" s="1"/>
  <c r="E5" i="10"/>
  <c r="F5" i="10" s="1"/>
  <c r="F7" i="10" s="1"/>
  <c r="F7" i="8"/>
  <c r="F41" i="8" s="1"/>
  <c r="G41" i="13" l="1"/>
  <c r="F7" i="14"/>
  <c r="F41" i="14" s="1"/>
  <c r="F4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 Tibell</author>
  </authors>
  <commentList>
    <comment ref="E2" authorId="0" shapeId="0" xr:uid="{8993FEEF-503B-43E5-BE99-6476AACA779B}">
      <text>
        <r>
          <rPr>
            <b/>
            <sz val="9"/>
            <color indexed="81"/>
            <rFont val="Tahoma"/>
            <charset val="1"/>
          </rPr>
          <t>Radbyte: ALT+Retur</t>
        </r>
      </text>
    </comment>
    <comment ref="G9" authorId="0" shapeId="0" xr:uid="{3FB7C33C-D5A2-409A-A0F6-8A9711C4C243}">
      <text>
        <r>
          <rPr>
            <sz val="9"/>
            <color indexed="81"/>
            <rFont val="Tahoma"/>
            <family val="2"/>
          </rPr>
          <t xml:space="preserve">Ändring av rubrik i listan kan göras i cellerna </t>
        </r>
        <r>
          <rPr>
            <b/>
            <sz val="9"/>
            <color indexed="81"/>
            <rFont val="Tahoma"/>
            <family val="2"/>
          </rPr>
          <t xml:space="preserve">Z3-Z15 </t>
        </r>
        <r>
          <rPr>
            <sz val="9"/>
            <color indexed="81"/>
            <rFont val="Tahoma"/>
            <family val="2"/>
          </rPr>
          <t>i blad</t>
        </r>
        <r>
          <rPr>
            <b/>
            <sz val="9"/>
            <color indexed="81"/>
            <rFont val="Tahoma"/>
            <family val="2"/>
          </rPr>
          <t xml:space="preserve"> kalkyl 1-2 beräkning</t>
        </r>
      </text>
    </comment>
    <comment ref="C15" authorId="0" shapeId="0" xr:uid="{C480F32D-DA20-4133-A25C-A82D03C0E1C6}">
      <text>
        <r>
          <rPr>
            <sz val="9"/>
            <color indexed="81"/>
            <rFont val="Tahoma"/>
            <family val="2"/>
          </rPr>
          <t xml:space="preserve">Ändring av rubrik i listan kan göras i cellerna </t>
        </r>
        <r>
          <rPr>
            <b/>
            <sz val="9"/>
            <color indexed="81"/>
            <rFont val="Tahoma"/>
            <family val="2"/>
          </rPr>
          <t>V2-V6</t>
        </r>
        <r>
          <rPr>
            <sz val="9"/>
            <color indexed="81"/>
            <rFont val="Tahoma"/>
            <family val="2"/>
          </rPr>
          <t xml:space="preserve"> i blad </t>
        </r>
        <r>
          <rPr>
            <b/>
            <sz val="9"/>
            <color indexed="81"/>
            <rFont val="Tahoma"/>
            <family val="2"/>
          </rPr>
          <t>kalkyl 1-2 beräkning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<sst xmlns="http://schemas.openxmlformats.org/spreadsheetml/2006/main" count="1942" uniqueCount="96">
  <si>
    <t>Kalkyl avs. inkomstförlust</t>
  </si>
  <si>
    <t>A rad 1   (9)</t>
  </si>
  <si>
    <t>From</t>
  </si>
  <si>
    <t>Tom</t>
  </si>
  <si>
    <t>B rad 1  (24)</t>
  </si>
  <si>
    <t>C rad 1  (39)</t>
  </si>
  <si>
    <t>Övriga typer av ersättning</t>
  </si>
  <si>
    <t>Samordningsförmåner</t>
  </si>
  <si>
    <t>Kalkylen bygger på följande förutsättningar</t>
  </si>
  <si>
    <t>Utskriftsdatum</t>
  </si>
  <si>
    <t>Bonus</t>
  </si>
  <si>
    <t>År</t>
  </si>
  <si>
    <t>Semesterersättning</t>
  </si>
  <si>
    <t>Inkomst av tjänst</t>
  </si>
  <si>
    <t>månad</t>
  </si>
  <si>
    <t>Månader</t>
  </si>
  <si>
    <t>Övertidsersättning</t>
  </si>
  <si>
    <t>Sjukpenning</t>
  </si>
  <si>
    <t>dag</t>
  </si>
  <si>
    <t>OB-ersättning</t>
  </si>
  <si>
    <t>AGS-ersättning</t>
  </si>
  <si>
    <t>dagar i mån</t>
  </si>
  <si>
    <t>Övrig ersättning</t>
  </si>
  <si>
    <t>Aktivitet-/sjuksersättning</t>
  </si>
  <si>
    <t>Inkomst som oskadad</t>
  </si>
  <si>
    <t>dagar kvar</t>
  </si>
  <si>
    <t>AFA</t>
  </si>
  <si>
    <t>Årlig inkomst</t>
  </si>
  <si>
    <t>Summa</t>
  </si>
  <si>
    <t>per månad</t>
  </si>
  <si>
    <t>KPA</t>
  </si>
  <si>
    <t>FROM per dag</t>
  </si>
  <si>
    <t>Alecta</t>
  </si>
  <si>
    <t>TOM per dag</t>
  </si>
  <si>
    <t>KP</t>
  </si>
  <si>
    <t>SPV</t>
  </si>
  <si>
    <t>A rad 2  (10)</t>
  </si>
  <si>
    <t>B rad 2  (25)</t>
  </si>
  <si>
    <t>C rad 2  (40)</t>
  </si>
  <si>
    <t>Övrig sjukpension</t>
  </si>
  <si>
    <t>Att samordna</t>
  </si>
  <si>
    <t>LAF livränta</t>
  </si>
  <si>
    <t>Akassa</t>
  </si>
  <si>
    <t>Beräknad inkomst</t>
  </si>
  <si>
    <t>som oskadad</t>
  </si>
  <si>
    <t>Dagar</t>
  </si>
  <si>
    <t>normalt år</t>
  </si>
  <si>
    <t>skottår</t>
  </si>
  <si>
    <t>Skottår</t>
  </si>
  <si>
    <t>jan</t>
  </si>
  <si>
    <t>feb</t>
  </si>
  <si>
    <t>mar</t>
  </si>
  <si>
    <t>A rad 3   (11)</t>
  </si>
  <si>
    <t>B rad 3  (26)</t>
  </si>
  <si>
    <t>C rad 3  (41)</t>
  </si>
  <si>
    <t>apr</t>
  </si>
  <si>
    <t>maj</t>
  </si>
  <si>
    <t>jun</t>
  </si>
  <si>
    <t>jul</t>
  </si>
  <si>
    <t>aug</t>
  </si>
  <si>
    <t>sep</t>
  </si>
  <si>
    <t>okt</t>
  </si>
  <si>
    <t>nov</t>
  </si>
  <si>
    <t>Skadebetingad arbetsoförmåga</t>
  </si>
  <si>
    <t>dec</t>
  </si>
  <si>
    <t>summa</t>
  </si>
  <si>
    <t xml:space="preserve">Summa </t>
  </si>
  <si>
    <t>A rad 4  (12)</t>
  </si>
  <si>
    <t>B rad 4  (27)</t>
  </si>
  <si>
    <t>C rad 4  (42)</t>
  </si>
  <si>
    <t>L3</t>
  </si>
  <si>
    <t>S3</t>
  </si>
  <si>
    <t>Z3</t>
  </si>
  <si>
    <t>Förlust</t>
  </si>
  <si>
    <t xml:space="preserve">                                 Skadebetingad arbetsoförmåga</t>
  </si>
  <si>
    <t xml:space="preserve">              Inkomstförlust  avrundat</t>
  </si>
  <si>
    <t xml:space="preserve">Alecta </t>
  </si>
  <si>
    <t xml:space="preserve">Bonus </t>
  </si>
  <si>
    <t>Alecta  A</t>
  </si>
  <si>
    <t xml:space="preserve">Alecta  </t>
  </si>
  <si>
    <t xml:space="preserve">Bonus  </t>
  </si>
  <si>
    <t xml:space="preserve">                              Skadebetingad arbetsoförmåga</t>
  </si>
  <si>
    <t xml:space="preserve">                               Skadebetingad arbetsoförmåga</t>
  </si>
  <si>
    <t xml:space="preserve">                           Skadebetingad arbetsoförmåga</t>
  </si>
  <si>
    <t xml:space="preserve">   Skadebetingad arbetsoförmåga</t>
  </si>
  <si>
    <t>Semestererättning</t>
  </si>
  <si>
    <t>Aktivitet-/sjukersättning</t>
  </si>
  <si>
    <t>A rad 1   (11)</t>
  </si>
  <si>
    <t>A rad 2  (12)</t>
  </si>
  <si>
    <t>A rad 3   (13)</t>
  </si>
  <si>
    <t>A rad 4  (14)</t>
  </si>
  <si>
    <t>B rad 1  (32)</t>
  </si>
  <si>
    <t>B rad 2  (33)</t>
  </si>
  <si>
    <t>B rad 3  (34)</t>
  </si>
  <si>
    <t>B rad 4  (35)</t>
  </si>
  <si>
    <t>Skadenummer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</si>
</sst>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ÅR  &quot;####"/>
    <numFmt numFmtId="165" formatCode="#&quot;År  &quot;####"/>
  </numFmts>
  <fonts count="15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0" fillId="3" borderId="7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6" xfId="0" applyFill="1" applyBorder="1"/>
    <xf numFmtId="4" fontId="2" fillId="0" borderId="0" xfId="0" applyNumberFormat="1" applyFont="1"/>
    <xf numFmtId="3" fontId="4" fillId="3" borderId="9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7" xfId="0" applyBorder="1"/>
    <xf numFmtId="14" fontId="2" fillId="0" borderId="0" xfId="0" applyNumberFormat="1" applyFont="1"/>
    <xf numFmtId="0" fontId="0" fillId="0" borderId="8" xfId="0" applyBorder="1"/>
    <xf numFmtId="0" fontId="2" fillId="0" borderId="7" xfId="0" applyFont="1" applyBorder="1"/>
    <xf numFmtId="0" fontId="2" fillId="0" borderId="0" xfId="0" applyFont="1"/>
    <xf numFmtId="4" fontId="2" fillId="0" borderId="8" xfId="0" applyNumberFormat="1" applyFont="1" applyBorder="1"/>
    <xf numFmtId="3" fontId="2" fillId="0" borderId="0" xfId="0" applyNumberFormat="1" applyFont="1"/>
    <xf numFmtId="0" fontId="2" fillId="0" borderId="4" xfId="0" applyFont="1" applyBorder="1"/>
    <xf numFmtId="4" fontId="2" fillId="0" borderId="5" xfId="0" applyNumberFormat="1" applyFont="1" applyBorder="1"/>
    <xf numFmtId="14" fontId="2" fillId="0" borderId="2" xfId="0" applyNumberFormat="1" applyFont="1" applyBorder="1"/>
    <xf numFmtId="0" fontId="3" fillId="0" borderId="1" xfId="0" applyFont="1" applyBorder="1"/>
    <xf numFmtId="0" fontId="2" fillId="0" borderId="5" xfId="0" applyFont="1" applyBorder="1"/>
    <xf numFmtId="0" fontId="3" fillId="0" borderId="2" xfId="0" applyFont="1" applyBorder="1"/>
    <xf numFmtId="9" fontId="4" fillId="0" borderId="9" xfId="0" applyNumberFormat="1" applyFont="1" applyBorder="1" applyAlignment="1" applyProtection="1">
      <alignment horizontal="center"/>
      <protection locked="0"/>
    </xf>
    <xf numFmtId="0" fontId="2" fillId="3" borderId="13" xfId="0" applyFont="1" applyFill="1" applyBorder="1"/>
    <xf numFmtId="0" fontId="0" fillId="3" borderId="14" xfId="0" applyFill="1" applyBorder="1"/>
    <xf numFmtId="0" fontId="0" fillId="3" borderId="16" xfId="0" applyFill="1" applyBorder="1"/>
    <xf numFmtId="14" fontId="2" fillId="0" borderId="15" xfId="0" applyNumberFormat="1" applyFont="1" applyBorder="1" applyAlignment="1" applyProtection="1">
      <alignment horizontal="center"/>
      <protection locked="0"/>
    </xf>
    <xf numFmtId="0" fontId="2" fillId="3" borderId="16" xfId="0" applyFont="1" applyFill="1" applyBorder="1"/>
    <xf numFmtId="0" fontId="2" fillId="3" borderId="0" xfId="0" applyFont="1" applyFill="1"/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0" fontId="2" fillId="3" borderId="5" xfId="0" applyFont="1" applyFill="1" applyBorder="1"/>
    <xf numFmtId="0" fontId="9" fillId="0" borderId="5" xfId="0" applyFont="1" applyBorder="1"/>
    <xf numFmtId="0" fontId="0" fillId="3" borderId="5" xfId="0" applyFill="1" applyBorder="1"/>
    <xf numFmtId="14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/>
    <xf numFmtId="2" fontId="2" fillId="0" borderId="0" xfId="0" applyNumberFormat="1" applyFont="1"/>
    <xf numFmtId="2" fontId="2" fillId="0" borderId="5" xfId="0" applyNumberFormat="1" applyFont="1" applyBorder="1"/>
    <xf numFmtId="4" fontId="4" fillId="0" borderId="8" xfId="0" applyNumberFormat="1" applyFont="1" applyBorder="1"/>
    <xf numFmtId="4" fontId="3" fillId="0" borderId="0" xfId="0" applyNumberFormat="1" applyFont="1"/>
    <xf numFmtId="1" fontId="2" fillId="0" borderId="2" xfId="0" applyNumberFormat="1" applyFont="1" applyBorder="1"/>
    <xf numFmtId="1" fontId="2" fillId="0" borderId="5" xfId="0" applyNumberFormat="1" applyFont="1" applyBorder="1"/>
    <xf numFmtId="4" fontId="0" fillId="0" borderId="0" xfId="0" applyNumberFormat="1"/>
    <xf numFmtId="0" fontId="0" fillId="3" borderId="13" xfId="0" applyFill="1" applyBorder="1"/>
    <xf numFmtId="0" fontId="2" fillId="0" borderId="1" xfId="0" applyFont="1" applyBorder="1"/>
    <xf numFmtId="9" fontId="4" fillId="0" borderId="10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Protection="1">
      <protection locked="0"/>
    </xf>
    <xf numFmtId="3" fontId="2" fillId="0" borderId="0" xfId="0" applyNumberFormat="1" applyFont="1" applyAlignment="1">
      <alignment horizontal="left"/>
    </xf>
    <xf numFmtId="0" fontId="3" fillId="3" borderId="0" xfId="0" applyFont="1" applyFill="1"/>
    <xf numFmtId="0" fontId="3" fillId="0" borderId="0" xfId="0" applyFont="1"/>
    <xf numFmtId="0" fontId="0" fillId="4" borderId="12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14" fontId="2" fillId="0" borderId="15" xfId="0" applyNumberFormat="1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5" fillId="3" borderId="12" xfId="0" applyFont="1" applyFill="1" applyBorder="1"/>
    <xf numFmtId="165" fontId="3" fillId="3" borderId="13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2" fillId="3" borderId="0" xfId="0" applyNumberFormat="1" applyFont="1" applyFill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0" fontId="0" fillId="3" borderId="18" xfId="0" applyFill="1" applyBorder="1"/>
    <xf numFmtId="0" fontId="4" fillId="3" borderId="15" xfId="0" applyFont="1" applyFill="1" applyBorder="1"/>
    <xf numFmtId="3" fontId="4" fillId="3" borderId="25" xfId="0" applyNumberFormat="1" applyFont="1" applyFill="1" applyBorder="1" applyAlignment="1">
      <alignment horizontal="center"/>
    </xf>
    <xf numFmtId="0" fontId="4" fillId="3" borderId="13" xfId="0" applyFont="1" applyFill="1" applyBorder="1"/>
    <xf numFmtId="0" fontId="10" fillId="3" borderId="21" xfId="0" applyFont="1" applyFill="1" applyBorder="1" applyAlignment="1">
      <alignment horizontal="center"/>
    </xf>
    <xf numFmtId="0" fontId="0" fillId="3" borderId="22" xfId="0" applyFill="1" applyBorder="1"/>
    <xf numFmtId="0" fontId="0" fillId="3" borderId="23" xfId="0" applyFill="1" applyBorder="1"/>
    <xf numFmtId="3" fontId="4" fillId="3" borderId="24" xfId="0" applyNumberFormat="1" applyFont="1" applyFill="1" applyBorder="1"/>
    <xf numFmtId="3" fontId="3" fillId="3" borderId="26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4" fillId="3" borderId="18" xfId="0" applyFont="1" applyFill="1" applyBorder="1"/>
    <xf numFmtId="3" fontId="4" fillId="3" borderId="0" xfId="0" applyNumberFormat="1" applyFont="1" applyFill="1" applyAlignment="1">
      <alignment horizontal="center"/>
    </xf>
    <xf numFmtId="3" fontId="4" fillId="3" borderId="10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0" fontId="2" fillId="3" borderId="22" xfId="0" applyFont="1" applyFill="1" applyBorder="1"/>
    <xf numFmtId="0" fontId="2" fillId="3" borderId="23" xfId="0" applyFont="1" applyFill="1" applyBorder="1"/>
    <xf numFmtId="0" fontId="2" fillId="3" borderId="18" xfId="0" applyFont="1" applyFill="1" applyBorder="1"/>
    <xf numFmtId="3" fontId="4" fillId="3" borderId="28" xfId="0" applyNumberFormat="1" applyFont="1" applyFill="1" applyBorder="1" applyAlignment="1">
      <alignment horizontal="center"/>
    </xf>
    <xf numFmtId="0" fontId="0" fillId="0" borderId="18" xfId="0" applyBorder="1"/>
    <xf numFmtId="0" fontId="0" fillId="0" borderId="13" xfId="0" applyBorder="1"/>
    <xf numFmtId="0" fontId="5" fillId="0" borderId="0" xfId="0" applyFont="1"/>
    <xf numFmtId="165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3" fillId="3" borderId="0" xfId="0" applyNumberFormat="1" applyFont="1" applyFill="1" applyAlignment="1">
      <alignment horizontal="center"/>
    </xf>
    <xf numFmtId="0" fontId="5" fillId="3" borderId="15" xfId="0" applyFont="1" applyFill="1" applyBorder="1"/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0" fillId="3" borderId="22" xfId="0" applyFont="1" applyFill="1" applyBorder="1" applyAlignment="1">
      <alignment horizontal="center"/>
    </xf>
    <xf numFmtId="164" fontId="6" fillId="3" borderId="13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/>
    <xf numFmtId="0" fontId="3" fillId="0" borderId="21" xfId="0" applyFont="1" applyBorder="1"/>
    <xf numFmtId="0" fontId="0" fillId="0" borderId="22" xfId="0" applyBorder="1"/>
    <xf numFmtId="0" fontId="2" fillId="0" borderId="16" xfId="0" applyFont="1" applyBorder="1"/>
    <xf numFmtId="0" fontId="2" fillId="0" borderId="18" xfId="0" applyFont="1" applyBorder="1"/>
    <xf numFmtId="4" fontId="2" fillId="0" borderId="18" xfId="0" applyNumberFormat="1" applyFont="1" applyBorder="1"/>
    <xf numFmtId="0" fontId="2" fillId="0" borderId="19" xfId="0" applyFont="1" applyBorder="1"/>
    <xf numFmtId="0" fontId="2" fillId="0" borderId="13" xfId="0" applyFont="1" applyBorder="1"/>
    <xf numFmtId="0" fontId="2" fillId="0" borderId="14" xfId="0" applyFont="1" applyBorder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" fontId="4" fillId="0" borderId="0" xfId="0" applyNumberFormat="1" applyFont="1"/>
    <xf numFmtId="0" fontId="9" fillId="0" borderId="0" xfId="0" applyFont="1"/>
    <xf numFmtId="0" fontId="8" fillId="0" borderId="0" xfId="0" applyFont="1"/>
    <xf numFmtId="0" fontId="0" fillId="0" borderId="16" xfId="0" applyBorder="1" applyProtection="1">
      <protection locked="0"/>
    </xf>
    <xf numFmtId="0" fontId="3" fillId="0" borderId="13" xfId="0" applyFont="1" applyBorder="1"/>
    <xf numFmtId="0" fontId="1" fillId="3" borderId="12" xfId="0" applyFont="1" applyFill="1" applyBorder="1"/>
    <xf numFmtId="0" fontId="0" fillId="3" borderId="17" xfId="0" applyFill="1" applyBorder="1"/>
    <xf numFmtId="0" fontId="2" fillId="3" borderId="18" xfId="0" applyFont="1" applyFill="1" applyBorder="1" applyAlignment="1">
      <alignment horizontal="right"/>
    </xf>
    <xf numFmtId="164" fontId="13" fillId="3" borderId="13" xfId="0" applyNumberFormat="1" applyFont="1" applyFill="1" applyBorder="1" applyAlignment="1">
      <alignment horizontal="center"/>
    </xf>
    <xf numFmtId="0" fontId="0" fillId="3" borderId="15" xfId="0" applyFill="1" applyBorder="1"/>
    <xf numFmtId="0" fontId="2" fillId="3" borderId="0" xfId="0" applyFont="1" applyFill="1" applyAlignment="1">
      <alignment horizontal="right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8" fillId="0" borderId="29" xfId="0" applyFont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left"/>
      <protection locked="0"/>
    </xf>
    <xf numFmtId="0" fontId="3" fillId="3" borderId="13" xfId="0" applyFont="1" applyFill="1" applyBorder="1"/>
    <xf numFmtId="14" fontId="2" fillId="3" borderId="2" xfId="0" applyNumberFormat="1" applyFont="1" applyFill="1" applyBorder="1" applyAlignment="1">
      <alignment horizontal="left"/>
    </xf>
    <xf numFmtId="0" fontId="0" fillId="3" borderId="34" xfId="0" applyFill="1" applyBorder="1"/>
    <xf numFmtId="0" fontId="8" fillId="0" borderId="15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14" fontId="2" fillId="3" borderId="27" xfId="0" applyNumberFormat="1" applyFont="1" applyFill="1" applyBorder="1" applyAlignment="1">
      <alignment horizontal="left"/>
    </xf>
    <xf numFmtId="0" fontId="0" fillId="3" borderId="33" xfId="0" applyFill="1" applyBorder="1"/>
    <xf numFmtId="0" fontId="8" fillId="0" borderId="0" xfId="0" applyFont="1"/>
    <xf numFmtId="0" fontId="8" fillId="0" borderId="1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20" xfId="0" applyFont="1" applyBorder="1" applyAlignment="1" applyProtection="1">
      <alignment horizontal="left"/>
      <protection locked="0"/>
    </xf>
    <xf numFmtId="14" fontId="2" fillId="3" borderId="18" xfId="0" applyNumberFormat="1" applyFont="1" applyFill="1" applyBorder="1" applyAlignment="1">
      <alignment horizontal="left"/>
    </xf>
    <xf numFmtId="0" fontId="0" fillId="3" borderId="19" xfId="0" applyFill="1" applyBorder="1"/>
    <xf numFmtId="0" fontId="7" fillId="0" borderId="29" xfId="0" applyFont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  <color rgb="FFF0F0F0"/>
      <color rgb="FFFBFB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8C11-AE15-4D13-89DE-BEC1D9E1261A}">
  <dimension ref="B1:AM63"/>
  <sheetViews>
    <sheetView tabSelected="1" view="pageLayout" topLeftCell="B1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5703125" customWidth="1"/>
    <col min="8" max="8" width="17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6" width="8.85546875" hidden="1" customWidth="1"/>
    <col min="37" max="37" width="11" hidden="1" customWidth="1"/>
    <col min="38" max="40" width="8.85546875" customWidth="1"/>
  </cols>
  <sheetData>
    <row r="1" spans="2:37" ht="21.75" thickBot="1" x14ac:dyDescent="0.4">
      <c r="B1" s="136" t="s">
        <v>0</v>
      </c>
      <c r="C1" s="52"/>
      <c r="D1" s="52"/>
      <c r="E1" s="115"/>
      <c r="F1" s="154" t="s">
        <v>95</v>
      </c>
      <c r="G1" s="154"/>
      <c r="H1" s="151"/>
      <c r="I1" s="152"/>
      <c r="J1" s="153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s="58" t="s">
        <v>6</v>
      </c>
    </row>
    <row r="2" spans="2:37" ht="15.75" thickBot="1" x14ac:dyDescent="0.3">
      <c r="B2" s="140" t="s">
        <v>8</v>
      </c>
      <c r="C2" s="5"/>
      <c r="D2" s="5"/>
      <c r="E2" s="5"/>
      <c r="F2" s="5"/>
      <c r="G2" s="5"/>
      <c r="H2" s="141" t="s">
        <v>9</v>
      </c>
      <c r="I2" s="155">
        <f ca="1">TODAY()</f>
        <v>45719</v>
      </c>
      <c r="J2" s="156"/>
      <c r="L2" s="18">
        <f>SUM(B11)</f>
        <v>0</v>
      </c>
      <c r="M2" s="18">
        <f>SUM(C11)</f>
        <v>0</v>
      </c>
      <c r="P2" s="19"/>
      <c r="R2" s="17"/>
      <c r="S2" s="18">
        <f>SUM(B32)</f>
        <v>0</v>
      </c>
      <c r="T2" s="18">
        <f>SUM(C32)</f>
        <v>0</v>
      </c>
      <c r="W2" s="19"/>
      <c r="Y2" s="17"/>
      <c r="Z2" s="18">
        <f>SUM(B47)</f>
        <v>0</v>
      </c>
      <c r="AA2" s="18">
        <f>SUM(C47)</f>
        <v>0</v>
      </c>
      <c r="AD2" s="19"/>
      <c r="AF2" s="67" t="s">
        <v>10</v>
      </c>
      <c r="AG2" s="68"/>
      <c r="AJ2" s="58" t="s">
        <v>7</v>
      </c>
    </row>
    <row r="3" spans="2:37" x14ac:dyDescent="0.25">
      <c r="B3" s="157"/>
      <c r="C3" s="158"/>
      <c r="D3" s="158"/>
      <c r="E3" s="158"/>
      <c r="F3" s="158"/>
      <c r="G3" s="158"/>
      <c r="H3" s="158"/>
      <c r="I3" s="158"/>
      <c r="J3" s="159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69" t="s">
        <v>12</v>
      </c>
      <c r="AG3" s="70"/>
      <c r="AJ3" s="67" t="s">
        <v>13</v>
      </c>
      <c r="AK3" s="68"/>
    </row>
    <row r="4" spans="2:37" x14ac:dyDescent="0.25">
      <c r="B4" s="145"/>
      <c r="C4" s="146"/>
      <c r="D4" s="146"/>
      <c r="E4" s="146"/>
      <c r="F4" s="146"/>
      <c r="G4" s="146"/>
      <c r="H4" s="146"/>
      <c r="I4" s="146"/>
      <c r="J4" s="147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IF(AND(L7=1,L4=M4,M7=M8),1,IF(L4=M4,0,IF(AND(L9&gt;0,M9&gt;0),M4-L4-1,IF(AND(M9=0,L9=0),M4-L4+1,M4-L4))))</f>
        <v>0</v>
      </c>
      <c r="P4" s="22">
        <f>SUM(O4*L10)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IF(AND(S7=1,S4=T4,T7=T8),1,IF(S4=T4,0,IF(AND(S9&gt;0,T9&gt;0),T4-S4-1,IF(AND(T9=0,S9=0),T4-S4+1,T4-S4))))</f>
        <v>0</v>
      </c>
      <c r="W4" s="22">
        <f>SUM(V4*S10)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IF(AND(Z7=1,Z4=AA4,AA7=AA8),1,IF(Z4=AA4,0,IF(AND(Z9&gt;0,AA9&gt;0),AA4-Z4-1,IF(AND(AA9=0,Z9=0),AA4-Z4+1,AA4-Z4))))</f>
        <v>0</v>
      </c>
      <c r="AD4" s="22">
        <f>SUM(AC4*Z10)</f>
        <v>0</v>
      </c>
      <c r="AF4" s="69" t="s">
        <v>16</v>
      </c>
      <c r="AG4" s="70"/>
      <c r="AJ4" s="69" t="s">
        <v>17</v>
      </c>
      <c r="AK4" s="70"/>
    </row>
    <row r="5" spans="2:37" x14ac:dyDescent="0.25">
      <c r="B5" s="145"/>
      <c r="C5" s="146"/>
      <c r="D5" s="146"/>
      <c r="E5" s="146"/>
      <c r="F5" s="146"/>
      <c r="G5" s="146"/>
      <c r="H5" s="146"/>
      <c r="I5" s="146"/>
      <c r="J5" s="147"/>
      <c r="K5" s="21"/>
      <c r="L5" s="21"/>
      <c r="M5" s="21"/>
      <c r="N5" s="21"/>
      <c r="O5" s="21"/>
      <c r="P5" s="22"/>
      <c r="R5" s="20"/>
      <c r="S5" s="21"/>
      <c r="T5" s="21"/>
      <c r="U5" s="21"/>
      <c r="V5" s="21"/>
      <c r="W5" s="22"/>
      <c r="X5" s="10"/>
      <c r="Y5" s="20"/>
      <c r="Z5" s="21"/>
      <c r="AA5" s="21"/>
      <c r="AB5" s="21"/>
      <c r="AC5" s="21"/>
      <c r="AD5" s="22"/>
      <c r="AF5" s="69"/>
      <c r="AG5" s="70"/>
      <c r="AJ5" s="69"/>
      <c r="AK5" s="70"/>
    </row>
    <row r="6" spans="2:37" x14ac:dyDescent="0.25">
      <c r="B6" s="145"/>
      <c r="C6" s="146"/>
      <c r="D6" s="146"/>
      <c r="E6" s="146"/>
      <c r="F6" s="146"/>
      <c r="G6" s="146"/>
      <c r="H6" s="146"/>
      <c r="I6" s="146"/>
      <c r="J6" s="147"/>
      <c r="K6" s="21"/>
      <c r="L6" s="21"/>
      <c r="M6" s="21"/>
      <c r="N6" s="21"/>
      <c r="O6" s="21"/>
      <c r="P6" s="22"/>
      <c r="R6" s="20"/>
      <c r="S6" s="21"/>
      <c r="T6" s="21"/>
      <c r="U6" s="21"/>
      <c r="V6" s="21"/>
      <c r="W6" s="22"/>
      <c r="X6" s="10"/>
      <c r="Y6" s="20"/>
      <c r="Z6" s="21"/>
      <c r="AA6" s="21"/>
      <c r="AB6" s="21"/>
      <c r="AC6" s="21"/>
      <c r="AD6" s="22"/>
      <c r="AF6" s="69"/>
      <c r="AG6" s="70"/>
      <c r="AJ6" s="69"/>
      <c r="AK6" s="70"/>
    </row>
    <row r="7" spans="2:37" x14ac:dyDescent="0.25">
      <c r="B7" s="145"/>
      <c r="C7" s="146"/>
      <c r="D7" s="146"/>
      <c r="E7" s="146"/>
      <c r="F7" s="146"/>
      <c r="G7" s="146"/>
      <c r="H7" s="146"/>
      <c r="I7" s="146"/>
      <c r="J7" s="147"/>
      <c r="K7" s="21" t="s">
        <v>18</v>
      </c>
      <c r="L7" s="21">
        <f>DAY(L2)</f>
        <v>0</v>
      </c>
      <c r="M7" s="21">
        <f>DAY(M2)</f>
        <v>0</v>
      </c>
      <c r="N7" s="21" t="str">
        <f>LOOKUP(L4,AF27:AF38,AG27:AG38)</f>
        <v>jan</v>
      </c>
      <c r="O7" s="21">
        <f>IF(L9=L8,0,L9)</f>
        <v>0</v>
      </c>
      <c r="P7" s="22">
        <f>SUM(O7*L11)</f>
        <v>0</v>
      </c>
      <c r="R7" s="20" t="s">
        <v>18</v>
      </c>
      <c r="S7" s="21">
        <f>DAY(S2)</f>
        <v>0</v>
      </c>
      <c r="T7" s="21">
        <f>DAY(T2)</f>
        <v>0</v>
      </c>
      <c r="U7" s="21" t="str">
        <f>LOOKUP(S4,AF27:AF38,AG27:AG38)</f>
        <v>jan</v>
      </c>
      <c r="V7" s="21">
        <f>IF(S9=S8,0,S9)</f>
        <v>0</v>
      </c>
      <c r="W7" s="22">
        <f>SUM(V7*S11)</f>
        <v>0</v>
      </c>
      <c r="X7" s="10"/>
      <c r="Y7" s="20" t="s">
        <v>18</v>
      </c>
      <c r="Z7" s="21">
        <f>DAY(Z2)</f>
        <v>0</v>
      </c>
      <c r="AA7" s="21">
        <f>DAY(AA2)</f>
        <v>0</v>
      </c>
      <c r="AB7" s="21" t="str">
        <f>LOOKUP(Z4,AF27:AF38,AG27:AG38)</f>
        <v>jan</v>
      </c>
      <c r="AC7" s="21">
        <f>IF(Z9=Z8,0,Z9)</f>
        <v>0</v>
      </c>
      <c r="AD7" s="22">
        <f>SUM(AC7*Z11)</f>
        <v>0</v>
      </c>
      <c r="AF7" s="69" t="s">
        <v>19</v>
      </c>
      <c r="AG7" s="70"/>
      <c r="AJ7" s="69" t="s">
        <v>20</v>
      </c>
      <c r="AK7" s="70"/>
    </row>
    <row r="8" spans="2:37" ht="15.75" thickBot="1" x14ac:dyDescent="0.3">
      <c r="B8" s="145"/>
      <c r="C8" s="146"/>
      <c r="D8" s="146"/>
      <c r="E8" s="146"/>
      <c r="F8" s="146"/>
      <c r="G8" s="146"/>
      <c r="H8" s="146"/>
      <c r="I8" s="146"/>
      <c r="J8" s="147"/>
      <c r="K8" s="21" t="s">
        <v>21</v>
      </c>
      <c r="L8" s="21">
        <f>IF(L4=2,$AF$40,LOOKUP(L4,$AF$27:$AF$38,$AH$27:$AH$38))</f>
        <v>31</v>
      </c>
      <c r="M8" s="21">
        <f>IF(M4=2,$AF$40,LOOKUP(M4,$AF$27:$AF$38,$AH$27:$AH$38))</f>
        <v>31</v>
      </c>
      <c r="N8" s="21" t="str">
        <f>LOOKUP(M4,AF27:AF38,AG27:AG38)</f>
        <v>jan</v>
      </c>
      <c r="O8" s="21">
        <f>IF(AND(L7=1,L4=M4,M7=M8),0,IF(L4=M4,M7-L7+1,M9))</f>
        <v>1</v>
      </c>
      <c r="P8" s="22">
        <f>SUM(O8*L12)</f>
        <v>0</v>
      </c>
      <c r="R8" s="20" t="s">
        <v>21</v>
      </c>
      <c r="S8" s="21">
        <f>IF(S4=2,$AF$41,LOOKUP(S4,$AF$27:$AF$38,$AH$27:$AH$38))</f>
        <v>31</v>
      </c>
      <c r="T8" s="21">
        <f>IF(T4=2,$AF$41,LOOKUP(T4,$AF$27:$AF$38,$AH$27:$AH$38))</f>
        <v>31</v>
      </c>
      <c r="U8" s="21" t="str">
        <f>LOOKUP(T4,AF27:AF38,AG27:AG38)</f>
        <v>jan</v>
      </c>
      <c r="V8" s="21">
        <f>IF(AND(S7=1,S4=T4,T7=T8),0,IF(S4=T4,T7-S7+1,T9))</f>
        <v>1</v>
      </c>
      <c r="W8" s="22">
        <f>SUM(V8*S12)</f>
        <v>0</v>
      </c>
      <c r="X8" s="10"/>
      <c r="Y8" s="20" t="s">
        <v>21</v>
      </c>
      <c r="Z8" s="21">
        <f>IF(Z4=2,$AF$42,LOOKUP(Z4,$AF$27:$AF$38,$AH$27:$AH$38))</f>
        <v>31</v>
      </c>
      <c r="AA8" s="21">
        <f>IF(AA4=2,$AF$42,LOOKUP(AA4,$AF$27:$AF$38,$AH$27:$AH$38))</f>
        <v>31</v>
      </c>
      <c r="AB8" s="21" t="str">
        <f>LOOKUP(AA4,AF27:AF38,AG27:AG38)</f>
        <v>jan</v>
      </c>
      <c r="AC8" s="21">
        <f>IF(AND(Z7=1,Z4=AA4,AA7=AA8),0,IF(Z4=AA4,AA7-Z7+1,AA9))</f>
        <v>1</v>
      </c>
      <c r="AD8" s="22">
        <f>SUM(AC8*Z12)</f>
        <v>0</v>
      </c>
      <c r="AF8" s="71" t="s">
        <v>22</v>
      </c>
      <c r="AG8" s="72"/>
      <c r="AJ8" s="69" t="s">
        <v>23</v>
      </c>
      <c r="AK8" s="70"/>
    </row>
    <row r="9" spans="2:37" x14ac:dyDescent="0.25">
      <c r="B9" s="111" t="s">
        <v>24</v>
      </c>
      <c r="C9" s="36"/>
      <c r="D9" s="110" t="str">
        <f>IF(B11="","",YEAR(B11))</f>
        <v/>
      </c>
      <c r="E9" s="36" t="str">
        <f>IF(AF40=29,"skottår","")</f>
        <v/>
      </c>
      <c r="F9" s="36"/>
      <c r="G9" s="36"/>
      <c r="H9" s="80" t="s">
        <v>7</v>
      </c>
      <c r="I9" s="36"/>
      <c r="J9" s="114" t="s">
        <v>73</v>
      </c>
      <c r="K9" s="21" t="s">
        <v>25</v>
      </c>
      <c r="L9" s="21">
        <f>IF(L4=M4,0,IF(L7=1,0,L8-L7+1))</f>
        <v>0</v>
      </c>
      <c r="M9" s="23">
        <f>IF(M7-M8=0,0,IF(M8-M7,M7,0))</f>
        <v>0</v>
      </c>
      <c r="P9" s="22">
        <f>IF(M3=1900,L10*12,SUM(P4:P8))</f>
        <v>0</v>
      </c>
      <c r="R9" s="20" t="s">
        <v>25</v>
      </c>
      <c r="S9" s="21">
        <f>IF(S4=T4,0,IF(S7=1,0,S8-S7+1))</f>
        <v>0</v>
      </c>
      <c r="T9" s="23">
        <f>IF(T7-T8=0,0,IF(T8-T7,T7,0))</f>
        <v>0</v>
      </c>
      <c r="W9" s="22">
        <f>IF(T3=1900,S10*12,SUM(W4:W8))</f>
        <v>0</v>
      </c>
      <c r="X9" s="10"/>
      <c r="Y9" s="20" t="s">
        <v>25</v>
      </c>
      <c r="Z9" s="21">
        <f>IF(Z4=AA4,0,IF(Z7=1,0,Z8-Z7+1))</f>
        <v>0</v>
      </c>
      <c r="AA9" s="23">
        <f>IF(AA7-AA8=0,0,IF(AA8-AA7,AA7,0))</f>
        <v>0</v>
      </c>
      <c r="AD9" s="22">
        <f>SUM(AD4:AD8)</f>
        <v>0</v>
      </c>
      <c r="AJ9" s="69" t="s">
        <v>26</v>
      </c>
      <c r="AK9" s="70"/>
    </row>
    <row r="10" spans="2:37" x14ac:dyDescent="0.25">
      <c r="B10" s="78" t="s">
        <v>2</v>
      </c>
      <c r="C10" s="79" t="s">
        <v>3</v>
      </c>
      <c r="D10" s="79" t="s">
        <v>27</v>
      </c>
      <c r="E10" s="79" t="s">
        <v>28</v>
      </c>
      <c r="F10" s="80"/>
      <c r="G10" s="5"/>
      <c r="H10" s="37"/>
      <c r="I10" s="38"/>
      <c r="J10" s="88"/>
      <c r="K10" s="21" t="s">
        <v>29</v>
      </c>
      <c r="L10" s="10">
        <f>SUM(D11/12)</f>
        <v>0</v>
      </c>
      <c r="P10" s="19"/>
      <c r="R10" s="20" t="s">
        <v>29</v>
      </c>
      <c r="S10" s="10">
        <f>SUM(D32/12)</f>
        <v>0</v>
      </c>
      <c r="W10" s="19"/>
      <c r="Y10" s="20" t="s">
        <v>29</v>
      </c>
      <c r="Z10" s="10">
        <f>SUM(D47/12)</f>
        <v>0</v>
      </c>
      <c r="AD10" s="19"/>
      <c r="AJ10" s="69" t="s">
        <v>30</v>
      </c>
      <c r="AK10" s="70"/>
    </row>
    <row r="11" spans="2:37" x14ac:dyDescent="0.25">
      <c r="B11" s="34"/>
      <c r="C11" s="42"/>
      <c r="D11" s="43"/>
      <c r="E11" s="81">
        <f>SUM(P9)</f>
        <v>0</v>
      </c>
      <c r="F11" s="36"/>
      <c r="G11" s="5"/>
      <c r="H11" s="37"/>
      <c r="I11" s="38"/>
      <c r="J11" s="88"/>
      <c r="K11" s="21" t="s">
        <v>31</v>
      </c>
      <c r="L11" s="10">
        <f>SUM(L10/L8)</f>
        <v>0</v>
      </c>
      <c r="P11" s="19"/>
      <c r="R11" s="20" t="s">
        <v>31</v>
      </c>
      <c r="S11" s="10">
        <f>SUM(S10/S8)</f>
        <v>0</v>
      </c>
      <c r="W11" s="19"/>
      <c r="Y11" s="20" t="s">
        <v>31</v>
      </c>
      <c r="Z11" s="10">
        <f>SUM(Z10/Z8)</f>
        <v>0</v>
      </c>
      <c r="AD11" s="19"/>
      <c r="AJ11" s="69" t="s">
        <v>78</v>
      </c>
      <c r="AK11" s="70"/>
    </row>
    <row r="12" spans="2:37" x14ac:dyDescent="0.25">
      <c r="B12" s="34"/>
      <c r="C12" s="42"/>
      <c r="D12" s="43"/>
      <c r="E12" s="81">
        <f>SUM(P19)</f>
        <v>0</v>
      </c>
      <c r="F12" s="36"/>
      <c r="G12" s="5"/>
      <c r="H12" s="37"/>
      <c r="I12" s="38"/>
      <c r="J12" s="88"/>
      <c r="K12" s="28" t="s">
        <v>33</v>
      </c>
      <c r="L12" s="25">
        <f>SUM(L10/M8)</f>
        <v>0</v>
      </c>
      <c r="M12" s="40"/>
      <c r="N12" s="14"/>
      <c r="O12" s="14"/>
      <c r="P12" s="15"/>
      <c r="R12" s="24" t="s">
        <v>33</v>
      </c>
      <c r="S12" s="25">
        <f>SUM(S10/T8)</f>
        <v>0</v>
      </c>
      <c r="T12" s="14"/>
      <c r="U12" s="14"/>
      <c r="V12" s="14"/>
      <c r="W12" s="15"/>
      <c r="Y12" s="24" t="s">
        <v>33</v>
      </c>
      <c r="Z12" s="25">
        <f>SUM(Z10/AA8)</f>
        <v>0</v>
      </c>
      <c r="AA12" s="14"/>
      <c r="AB12" s="14"/>
      <c r="AC12" s="14"/>
      <c r="AD12" s="15"/>
      <c r="AJ12" s="69" t="s">
        <v>34</v>
      </c>
      <c r="AK12" s="70"/>
    </row>
    <row r="13" spans="2:37" x14ac:dyDescent="0.25">
      <c r="B13" s="34"/>
      <c r="C13" s="42"/>
      <c r="D13" s="43"/>
      <c r="E13" s="81">
        <f>SUM(P35)</f>
        <v>0</v>
      </c>
      <c r="F13" s="36"/>
      <c r="G13" s="5"/>
      <c r="H13" s="37"/>
      <c r="I13" s="38"/>
      <c r="J13" s="88"/>
      <c r="AJ13" s="69" t="s">
        <v>35</v>
      </c>
      <c r="AK13" s="70"/>
    </row>
    <row r="14" spans="2:37" x14ac:dyDescent="0.25">
      <c r="B14" s="34"/>
      <c r="C14" s="42"/>
      <c r="D14" s="43"/>
      <c r="E14" s="81">
        <f>SUM(P45)</f>
        <v>0</v>
      </c>
      <c r="F14" s="36"/>
      <c r="G14" s="5"/>
      <c r="H14" s="37"/>
      <c r="I14" s="38"/>
      <c r="J14" s="89"/>
      <c r="K14" s="29" t="s">
        <v>36</v>
      </c>
      <c r="L14" s="26">
        <f>SUM(B12)</f>
        <v>0</v>
      </c>
      <c r="M14" s="26">
        <f>SUM(C12)</f>
        <v>0</v>
      </c>
      <c r="N14" s="12"/>
      <c r="O14" s="12"/>
      <c r="P14" s="13"/>
      <c r="R14" s="27" t="s">
        <v>37</v>
      </c>
      <c r="S14" s="26">
        <f>SUM(B33)</f>
        <v>0</v>
      </c>
      <c r="T14" s="26">
        <f>SUM(C33)</f>
        <v>0</v>
      </c>
      <c r="U14" s="12"/>
      <c r="V14" s="12"/>
      <c r="W14" s="13"/>
      <c r="Y14" s="27" t="s">
        <v>38</v>
      </c>
      <c r="Z14" s="26">
        <f>SUM(B48)</f>
        <v>0</v>
      </c>
      <c r="AA14" s="26">
        <f>SUM(C48)</f>
        <v>0</v>
      </c>
      <c r="AB14" s="12"/>
      <c r="AC14" s="12"/>
      <c r="AD14" s="13"/>
      <c r="AJ14" s="69" t="s">
        <v>39</v>
      </c>
      <c r="AK14" s="70"/>
    </row>
    <row r="15" spans="2:37" x14ac:dyDescent="0.25">
      <c r="B15" s="84" t="s">
        <v>6</v>
      </c>
      <c r="C15" s="36"/>
      <c r="D15" s="36"/>
      <c r="E15" s="82">
        <f>SUM(E11:E14)</f>
        <v>0</v>
      </c>
      <c r="F15" s="36"/>
      <c r="G15" s="5"/>
      <c r="H15" s="92" t="s">
        <v>40</v>
      </c>
      <c r="I15" s="95">
        <f>SUM(I10:I14)</f>
        <v>0</v>
      </c>
      <c r="J15" s="90">
        <f>IF(F19&lt;I15,0,F19-I15)</f>
        <v>0</v>
      </c>
      <c r="K15" s="21" t="s">
        <v>11</v>
      </c>
      <c r="L15" s="21">
        <f>YEAR(L14)</f>
        <v>1900</v>
      </c>
      <c r="M15" s="21">
        <f>YEAR(M14)</f>
        <v>1900</v>
      </c>
      <c r="P15" s="19"/>
      <c r="R15" s="20" t="s">
        <v>11</v>
      </c>
      <c r="S15" s="21">
        <f>YEAR(S14)</f>
        <v>1900</v>
      </c>
      <c r="T15" s="21">
        <f>YEAR(T14)</f>
        <v>1900</v>
      </c>
      <c r="W15" s="19"/>
      <c r="Y15" s="20" t="s">
        <v>11</v>
      </c>
      <c r="Z15" s="21">
        <f>YEAR(Z14)</f>
        <v>1900</v>
      </c>
      <c r="AA15" s="21">
        <f>YEAR(AA14)</f>
        <v>1900</v>
      </c>
      <c r="AD15" s="19"/>
      <c r="AJ15" s="69" t="s">
        <v>41</v>
      </c>
      <c r="AK15" s="70"/>
    </row>
    <row r="16" spans="2:37" x14ac:dyDescent="0.25">
      <c r="B16" s="73"/>
      <c r="C16" s="38"/>
      <c r="D16" s="36"/>
      <c r="E16" s="36"/>
      <c r="F16" s="5"/>
      <c r="G16" s="5"/>
      <c r="H16" s="5"/>
      <c r="I16" s="5"/>
      <c r="J16" s="33"/>
      <c r="K16" s="21" t="s">
        <v>14</v>
      </c>
      <c r="L16" s="21">
        <f>MONTH(L14)</f>
        <v>1</v>
      </c>
      <c r="M16" s="21">
        <f>MONTH(M14)</f>
        <v>1</v>
      </c>
      <c r="N16" s="21" t="s">
        <v>15</v>
      </c>
      <c r="O16" s="21">
        <f>IF(AND(L17=1,L16=M16,M17=M18),1,IF(L16=M16,0,IF(AND(L19&gt;0,M19&gt;0),M16-L16-1,IF(AND(M19=0,L19=0),M16-L16+1,M16-L16))))</f>
        <v>0</v>
      </c>
      <c r="P16" s="22">
        <f>SUM(O16*L20)</f>
        <v>0</v>
      </c>
      <c r="R16" s="20" t="s">
        <v>14</v>
      </c>
      <c r="S16" s="21">
        <f>MONTH(S14)</f>
        <v>1</v>
      </c>
      <c r="T16" s="21">
        <f>MONTH(T14)</f>
        <v>1</v>
      </c>
      <c r="U16" s="21" t="s">
        <v>15</v>
      </c>
      <c r="V16" s="21">
        <f>IF(AND(S17=1,S16=T16,T17=T18),1,IF(S16=T16,0,IF(AND(S19&gt;0,T19&gt;0),T16-S16-1,IF(AND(T19=0,S19=0),T16-S16+1,T16-S16))))</f>
        <v>0</v>
      </c>
      <c r="W16" s="22">
        <f>SUM(V16*S20)</f>
        <v>0</v>
      </c>
      <c r="X16" s="10"/>
      <c r="Y16" s="20" t="s">
        <v>14</v>
      </c>
      <c r="Z16" s="21">
        <f>MONTH(Z14)</f>
        <v>1</v>
      </c>
      <c r="AA16" s="21">
        <f>MONTH(AA14)</f>
        <v>1</v>
      </c>
      <c r="AB16" s="21" t="s">
        <v>15</v>
      </c>
      <c r="AC16" s="21">
        <f>IF(AND(Z17=1,Z16=AA16,AA17=AA18),1,IF(Z16=AA16,0,IF(AND(Z19&gt;0,AA19&gt;0),AA16-Z16-1,IF(AND(AA19=0,Z19=0),AA16-Z16+1,AA16-Z16))))</f>
        <v>0</v>
      </c>
      <c r="AD16" s="22">
        <f>SUM(AC16*Z20)</f>
        <v>0</v>
      </c>
      <c r="AJ16" s="69" t="s">
        <v>42</v>
      </c>
      <c r="AK16" s="70"/>
    </row>
    <row r="17" spans="2:39" ht="15.75" thickBot="1" x14ac:dyDescent="0.3">
      <c r="B17" s="73"/>
      <c r="C17" s="38"/>
      <c r="D17" s="36"/>
      <c r="E17" s="36"/>
      <c r="F17" s="80" t="s">
        <v>82</v>
      </c>
      <c r="G17" s="36"/>
      <c r="H17" s="5"/>
      <c r="I17" s="54"/>
      <c r="J17" s="90">
        <f>IF(I17="",J15,J15*I17)</f>
        <v>0</v>
      </c>
      <c r="K17" s="21" t="s">
        <v>18</v>
      </c>
      <c r="L17" s="21">
        <f>DAY(L14)</f>
        <v>0</v>
      </c>
      <c r="M17" s="21">
        <f>DAY(M14)</f>
        <v>0</v>
      </c>
      <c r="N17" s="21" t="str">
        <f>LOOKUP(L16,AF27:AF38,AG27:AG38)</f>
        <v>jan</v>
      </c>
      <c r="O17" s="21">
        <f>IF(L19=L18,0,L19)</f>
        <v>0</v>
      </c>
      <c r="P17" s="22">
        <f>SUM(O17*L27)</f>
        <v>0</v>
      </c>
      <c r="R17" s="20" t="s">
        <v>18</v>
      </c>
      <c r="S17" s="21">
        <f>DAY(S14)</f>
        <v>0</v>
      </c>
      <c r="T17" s="21">
        <f>DAY(T14)</f>
        <v>0</v>
      </c>
      <c r="U17" s="21" t="str">
        <f>LOOKUP(S16,AF27:AF38,AG27:AG38)</f>
        <v>jan</v>
      </c>
      <c r="V17" s="21">
        <f>IF(S19=S18,0,S19)</f>
        <v>0</v>
      </c>
      <c r="W17" s="22">
        <f>SUM(V17*S27)</f>
        <v>0</v>
      </c>
      <c r="X17" s="10"/>
      <c r="Y17" s="20" t="s">
        <v>18</v>
      </c>
      <c r="Z17" s="21">
        <f>DAY(Z14)</f>
        <v>0</v>
      </c>
      <c r="AA17" s="21">
        <f>DAY(AA14)</f>
        <v>0</v>
      </c>
      <c r="AB17" s="21" t="str">
        <f>LOOKUP(Z16,AF27:AF38,AG27:AG38)</f>
        <v>jan</v>
      </c>
      <c r="AC17" s="21">
        <f>IF(Z19=Z18,0,Z19)</f>
        <v>0</v>
      </c>
      <c r="AD17" s="22">
        <f>SUM(AC17*Z27)</f>
        <v>0</v>
      </c>
      <c r="AJ17" s="71" t="s">
        <v>22</v>
      </c>
      <c r="AK17" s="72"/>
    </row>
    <row r="18" spans="2:39" x14ac:dyDescent="0.25">
      <c r="B18" s="73"/>
      <c r="C18" s="38"/>
      <c r="D18" s="5"/>
      <c r="E18" s="80" t="s">
        <v>43</v>
      </c>
      <c r="F18" s="36"/>
      <c r="G18" s="5"/>
      <c r="H18" s="5"/>
      <c r="I18" s="5"/>
      <c r="J18" s="33"/>
      <c r="K18" s="21" t="s">
        <v>21</v>
      </c>
      <c r="L18" s="21">
        <f>IF(L16=2,$AF$40,LOOKUP(L16,$AF$27:$AF$38,$AH$27:$AH$38))</f>
        <v>31</v>
      </c>
      <c r="M18" s="21">
        <f>IF(M16=2,$AF$40,LOOKUP(M16,$AF$27:$AF$38,$AH$27:$AH$38))</f>
        <v>31</v>
      </c>
      <c r="N18" s="21" t="str">
        <f>LOOKUP(M16,AF27:AF38,AG27:AG38)</f>
        <v>jan</v>
      </c>
      <c r="O18" s="21">
        <f>IF(AND(L17=1,L16=M16,M17=M18),0,IF(L16=M16,M17-L17+1,M19))</f>
        <v>1</v>
      </c>
      <c r="P18" s="22">
        <f>SUM(O18*L28)</f>
        <v>0</v>
      </c>
      <c r="R18" s="20" t="s">
        <v>21</v>
      </c>
      <c r="S18" s="21">
        <f>IF(S16=2,$AF$41,LOOKUP(S16,$AF$27:$AF$38,$AH$27:$AH$38))</f>
        <v>31</v>
      </c>
      <c r="T18" s="21">
        <f>IF(T16=2,$AF$41,LOOKUP(T16,$AF$27:$AF$38,$AH$27:$AH$38))</f>
        <v>31</v>
      </c>
      <c r="U18" s="21" t="str">
        <f>LOOKUP(T16,AF27:AF38,AG27:AG38)</f>
        <v>jan</v>
      </c>
      <c r="V18" s="21">
        <f>IF(AND(S17=1,S16=T16,T17=T18),0,IF(S16=T16,T17-S17+1,T19))</f>
        <v>1</v>
      </c>
      <c r="W18" s="22">
        <f>SUM(V18*S28)</f>
        <v>0</v>
      </c>
      <c r="X18" s="10"/>
      <c r="Y18" s="20" t="s">
        <v>21</v>
      </c>
      <c r="Z18" s="21">
        <f>IF(Z16=2,$AF$42,LOOKUP(Z16,$AF$27:$AF$38,$AH$27:$AH$38))</f>
        <v>31</v>
      </c>
      <c r="AA18" s="21">
        <f>IF(AA16=2,$AF$42,LOOKUP(AA16,$AF$27:$AF$38,$AH$27:$AH$38))</f>
        <v>31</v>
      </c>
      <c r="AB18" s="21" t="str">
        <f>LOOKUP(AA16,AF27:AF38,AG27:AG38)</f>
        <v>jan</v>
      </c>
      <c r="AC18" s="21">
        <f>IF(AND(Z17=1,Z16=AA16,AA17=AA18),0,IF(Z16=AA16,AA17-Z17+1,AA19))</f>
        <v>1</v>
      </c>
      <c r="AD18" s="22">
        <f>SUM(AC18*Z28)</f>
        <v>0</v>
      </c>
    </row>
    <row r="19" spans="2:39" x14ac:dyDescent="0.25">
      <c r="B19" s="73"/>
      <c r="C19" s="38"/>
      <c r="D19" s="79" t="s">
        <v>28</v>
      </c>
      <c r="E19" s="80" t="s">
        <v>44</v>
      </c>
      <c r="F19" s="11">
        <f>SUM(E15+D20)</f>
        <v>0</v>
      </c>
      <c r="G19" s="5"/>
      <c r="H19" s="5"/>
      <c r="I19" s="94"/>
      <c r="J19" s="33"/>
      <c r="K19" s="21" t="s">
        <v>25</v>
      </c>
      <c r="L19" s="21">
        <f>IF(L16=M16,0,IF(L17=1,0,L18-L17+1))</f>
        <v>0</v>
      </c>
      <c r="M19" s="23">
        <f>IF(M17-M18=0,0,IF(M18-M17,M17,0))</f>
        <v>0</v>
      </c>
      <c r="P19" s="22">
        <f>IF(M15=1900,L20*12,SUM(P16:P18))</f>
        <v>0</v>
      </c>
      <c r="R19" s="20" t="s">
        <v>25</v>
      </c>
      <c r="S19" s="21">
        <f>IF(S16=T16,0,IF(S17=1,0,S18-S17+1))</f>
        <v>0</v>
      </c>
      <c r="T19" s="23">
        <f>IF(T17-T18=0,0,IF(T18-T17,T17,0))</f>
        <v>0</v>
      </c>
      <c r="W19" s="22">
        <f>IF(T15=1900,S20*12,SUM(W16:W18))</f>
        <v>0</v>
      </c>
      <c r="X19" s="10"/>
      <c r="Y19" s="20" t="s">
        <v>25</v>
      </c>
      <c r="Z19" s="21">
        <f>IF(Z16=AA16,0,IF(Z17=1,0,Z18-Z17+1))</f>
        <v>0</v>
      </c>
      <c r="AA19" s="23">
        <f>IF(AA17-AA18=0,0,IF(AA18-AA17,AA17,0))</f>
        <v>0</v>
      </c>
      <c r="AD19" s="22">
        <f>SUM(AD16:AD18)</f>
        <v>0</v>
      </c>
      <c r="AE19" s="1"/>
      <c r="AF19" s="1"/>
      <c r="AG19" s="2" t="s">
        <v>45</v>
      </c>
      <c r="AH19" s="2" t="s">
        <v>45</v>
      </c>
      <c r="AI19" s="1"/>
      <c r="AM19" s="56"/>
    </row>
    <row r="20" spans="2:39" ht="15.75" thickBot="1" x14ac:dyDescent="0.3">
      <c r="B20" s="74"/>
      <c r="C20" s="55"/>
      <c r="D20" s="85">
        <f>SUM(C16:C20)</f>
        <v>0</v>
      </c>
      <c r="E20" s="83"/>
      <c r="F20" s="83"/>
      <c r="G20" s="83"/>
      <c r="H20" s="93" t="s">
        <v>75</v>
      </c>
      <c r="I20" s="83"/>
      <c r="J20" s="91">
        <f>IF(OR(J17=0,J17&lt;0),0,IF(IF(I17="",(F19-I15),(F19-I15)*I17)-ROUNDDOWN(IF(I17="",(F19-I15),(F19-I15)*I17),-2)&gt;9.99,ROUNDUP(IF(I17="",(F19-I15),(F19-I15)*I17),-2),ROUNDDOWN(IF(I17="",(F19-I15),(F19-I15)*I17),-2)))</f>
        <v>0</v>
      </c>
      <c r="K20" s="21" t="s">
        <v>29</v>
      </c>
      <c r="L20" s="10">
        <f>SUM(D12/12)</f>
        <v>0</v>
      </c>
      <c r="P20" s="19"/>
      <c r="R20" s="20" t="s">
        <v>29</v>
      </c>
      <c r="S20" s="10">
        <f>SUM(D33/12)</f>
        <v>0</v>
      </c>
      <c r="W20" s="19"/>
      <c r="Y20" s="20" t="s">
        <v>29</v>
      </c>
      <c r="Z20" s="10">
        <f>SUM(D48/12)</f>
        <v>0</v>
      </c>
      <c r="AD20" s="19"/>
      <c r="AF20" s="1"/>
      <c r="AG20" s="1"/>
      <c r="AH20" s="1" t="s">
        <v>46</v>
      </c>
      <c r="AI20" s="2" t="s">
        <v>47</v>
      </c>
      <c r="AJ20" s="2" t="s">
        <v>48</v>
      </c>
      <c r="AM20" s="56"/>
    </row>
    <row r="21" spans="2:39" x14ac:dyDescent="0.25">
      <c r="B21" s="142"/>
      <c r="C21" s="160"/>
      <c r="D21" s="160"/>
      <c r="E21" s="160"/>
      <c r="F21" s="160"/>
      <c r="G21" s="160"/>
      <c r="H21" s="160"/>
      <c r="I21" s="160"/>
      <c r="J21" s="161"/>
      <c r="K21" s="21"/>
      <c r="L21" s="10"/>
      <c r="P21" s="19"/>
      <c r="R21" s="20"/>
      <c r="S21" s="10"/>
      <c r="W21" s="19"/>
      <c r="Y21" s="20"/>
      <c r="Z21" s="10"/>
      <c r="AD21" s="19"/>
      <c r="AF21" s="1"/>
      <c r="AG21" s="1"/>
      <c r="AH21" s="1"/>
      <c r="AI21" s="2"/>
      <c r="AJ21" s="2"/>
      <c r="AM21" s="56"/>
    </row>
    <row r="22" spans="2:39" x14ac:dyDescent="0.25">
      <c r="B22" s="162"/>
      <c r="C22" s="163"/>
      <c r="D22" s="163"/>
      <c r="E22" s="163"/>
      <c r="F22" s="163"/>
      <c r="G22" s="163"/>
      <c r="H22" s="163"/>
      <c r="I22" s="163"/>
      <c r="J22" s="164"/>
      <c r="K22" s="21"/>
      <c r="L22" s="10"/>
      <c r="P22" s="19"/>
      <c r="R22" s="20"/>
      <c r="S22" s="10"/>
      <c r="W22" s="19"/>
      <c r="Y22" s="20"/>
      <c r="Z22" s="10"/>
      <c r="AD22" s="19"/>
      <c r="AF22" s="1"/>
      <c r="AG22" s="1"/>
      <c r="AH22" s="1"/>
      <c r="AI22" s="2"/>
      <c r="AJ22" s="2"/>
      <c r="AM22" s="56"/>
    </row>
    <row r="23" spans="2:39" x14ac:dyDescent="0.25">
      <c r="B23" s="162"/>
      <c r="C23" s="163"/>
      <c r="D23" s="163"/>
      <c r="E23" s="163"/>
      <c r="F23" s="163"/>
      <c r="G23" s="163"/>
      <c r="H23" s="163"/>
      <c r="I23" s="163"/>
      <c r="J23" s="164"/>
      <c r="K23" s="21"/>
      <c r="L23" s="10"/>
      <c r="P23" s="19"/>
      <c r="R23" s="20"/>
      <c r="S23" s="10"/>
      <c r="W23" s="19"/>
      <c r="Y23" s="20"/>
      <c r="Z23" s="10"/>
      <c r="AD23" s="19"/>
      <c r="AF23" s="1"/>
      <c r="AG23" s="1"/>
      <c r="AH23" s="1"/>
      <c r="AI23" s="2"/>
      <c r="AJ23" s="2"/>
      <c r="AM23" s="56"/>
    </row>
    <row r="24" spans="2:39" x14ac:dyDescent="0.25">
      <c r="B24" s="162"/>
      <c r="C24" s="163"/>
      <c r="D24" s="163"/>
      <c r="E24" s="163"/>
      <c r="F24" s="163"/>
      <c r="G24" s="163"/>
      <c r="H24" s="163"/>
      <c r="I24" s="163"/>
      <c r="J24" s="164"/>
      <c r="K24" s="21"/>
      <c r="L24" s="10"/>
      <c r="P24" s="19"/>
      <c r="R24" s="20"/>
      <c r="S24" s="10"/>
      <c r="W24" s="19"/>
      <c r="Y24" s="20"/>
      <c r="Z24" s="10"/>
      <c r="AD24" s="19"/>
      <c r="AF24" s="1"/>
      <c r="AG24" s="1"/>
      <c r="AH24" s="1"/>
      <c r="AI24" s="2"/>
      <c r="AJ24" s="2"/>
      <c r="AM24" s="56"/>
    </row>
    <row r="25" spans="2:39" x14ac:dyDescent="0.25">
      <c r="B25" s="162"/>
      <c r="C25" s="163"/>
      <c r="D25" s="163"/>
      <c r="E25" s="163"/>
      <c r="F25" s="163"/>
      <c r="G25" s="163"/>
      <c r="H25" s="163"/>
      <c r="I25" s="163"/>
      <c r="J25" s="164"/>
      <c r="K25" s="21"/>
      <c r="L25" s="10"/>
      <c r="P25" s="19"/>
      <c r="R25" s="20"/>
      <c r="S25" s="10"/>
      <c r="W25" s="19"/>
      <c r="Y25" s="20"/>
      <c r="Z25" s="10"/>
      <c r="AD25" s="19"/>
      <c r="AF25" s="1"/>
      <c r="AG25" s="1"/>
      <c r="AH25" s="1"/>
      <c r="AI25" s="2"/>
      <c r="AJ25" s="2"/>
      <c r="AM25" s="56"/>
    </row>
    <row r="26" spans="2:39" x14ac:dyDescent="0.25">
      <c r="B26" s="162"/>
      <c r="C26" s="163"/>
      <c r="D26" s="163"/>
      <c r="E26" s="163"/>
      <c r="F26" s="163"/>
      <c r="G26" s="163"/>
      <c r="H26" s="163"/>
      <c r="I26" s="163"/>
      <c r="J26" s="164"/>
      <c r="K26" s="21"/>
      <c r="L26" s="10"/>
      <c r="P26" s="19"/>
      <c r="R26" s="20"/>
      <c r="S26" s="10"/>
      <c r="W26" s="19"/>
      <c r="Y26" s="20"/>
      <c r="Z26" s="10"/>
      <c r="AD26" s="19"/>
      <c r="AF26" s="1"/>
      <c r="AG26" s="1"/>
      <c r="AH26" s="1"/>
      <c r="AI26" s="2"/>
      <c r="AJ26" s="2"/>
      <c r="AM26" s="56"/>
    </row>
    <row r="27" spans="2:39" x14ac:dyDescent="0.25">
      <c r="B27" s="162"/>
      <c r="C27" s="163"/>
      <c r="D27" s="163"/>
      <c r="E27" s="163"/>
      <c r="F27" s="163"/>
      <c r="G27" s="163"/>
      <c r="H27" s="163"/>
      <c r="I27" s="163"/>
      <c r="J27" s="164"/>
      <c r="K27" s="21" t="s">
        <v>31</v>
      </c>
      <c r="L27" s="10">
        <f>SUM(L20/L18)</f>
        <v>0</v>
      </c>
      <c r="P27" s="19"/>
      <c r="R27" s="20" t="s">
        <v>31</v>
      </c>
      <c r="S27" s="10">
        <f>SUM(S20/S18)</f>
        <v>0</v>
      </c>
      <c r="W27" s="19"/>
      <c r="Y27" s="20" t="s">
        <v>31</v>
      </c>
      <c r="Z27" s="10">
        <f>SUM(Z20/Z18)</f>
        <v>0</v>
      </c>
      <c r="AD27" s="19"/>
      <c r="AE27">
        <v>19</v>
      </c>
      <c r="AF27" s="1">
        <v>1</v>
      </c>
      <c r="AG27" s="1" t="s">
        <v>49</v>
      </c>
      <c r="AH27" s="1">
        <v>31</v>
      </c>
      <c r="AI27" s="1">
        <v>31</v>
      </c>
      <c r="AJ27" s="1">
        <v>2004</v>
      </c>
    </row>
    <row r="28" spans="2:39" x14ac:dyDescent="0.25">
      <c r="B28" s="162"/>
      <c r="C28" s="163"/>
      <c r="D28" s="163"/>
      <c r="E28" s="163"/>
      <c r="F28" s="163"/>
      <c r="G28" s="163"/>
      <c r="H28" s="163"/>
      <c r="I28" s="163"/>
      <c r="J28" s="164"/>
      <c r="K28" s="28" t="s">
        <v>33</v>
      </c>
      <c r="L28" s="25">
        <f>SUM(L20/M18)</f>
        <v>0</v>
      </c>
      <c r="M28" s="14"/>
      <c r="N28" s="14"/>
      <c r="O28" s="14"/>
      <c r="P28" s="15"/>
      <c r="R28" s="24" t="s">
        <v>33</v>
      </c>
      <c r="S28" s="25">
        <f>SUM(S20/T18)</f>
        <v>0</v>
      </c>
      <c r="T28" s="14"/>
      <c r="U28" s="14"/>
      <c r="V28" s="14"/>
      <c r="W28" s="15"/>
      <c r="Y28" s="24" t="s">
        <v>33</v>
      </c>
      <c r="Z28" s="25">
        <f>SUM(Z20/AA18)</f>
        <v>0</v>
      </c>
      <c r="AA28" s="14"/>
      <c r="AB28" s="14"/>
      <c r="AC28" s="14"/>
      <c r="AD28" s="15"/>
      <c r="AE28">
        <v>20</v>
      </c>
      <c r="AF28" s="1">
        <v>2</v>
      </c>
      <c r="AG28" s="1" t="s">
        <v>50</v>
      </c>
      <c r="AH28" s="1">
        <v>28</v>
      </c>
      <c r="AI28" s="1">
        <v>29</v>
      </c>
      <c r="AJ28" s="1">
        <v>2008</v>
      </c>
    </row>
    <row r="29" spans="2:39" ht="15.75" thickBot="1" x14ac:dyDescent="0.3">
      <c r="B29" s="165"/>
      <c r="C29" s="166"/>
      <c r="D29" s="166"/>
      <c r="E29" s="166"/>
      <c r="F29" s="166"/>
      <c r="G29" s="166"/>
      <c r="H29" s="166"/>
      <c r="I29" s="166"/>
      <c r="J29" s="167"/>
      <c r="AE29">
        <v>21</v>
      </c>
      <c r="AF29" s="1">
        <v>3</v>
      </c>
      <c r="AG29" s="1" t="s">
        <v>51</v>
      </c>
      <c r="AH29" s="1">
        <v>31</v>
      </c>
      <c r="AI29" s="1">
        <v>31</v>
      </c>
      <c r="AJ29" s="1">
        <v>2012</v>
      </c>
    </row>
    <row r="30" spans="2:39" x14ac:dyDescent="0.25">
      <c r="B30" s="76" t="s">
        <v>24</v>
      </c>
      <c r="C30" s="31"/>
      <c r="D30" s="77" t="str">
        <f>IF(B32="","",YEAR(B32))</f>
        <v/>
      </c>
      <c r="E30" s="31" t="str">
        <f>IF(AF41=29,"skottår","")</f>
        <v/>
      </c>
      <c r="F30" s="31"/>
      <c r="G30" s="31"/>
      <c r="H30" s="86" t="s">
        <v>7</v>
      </c>
      <c r="I30" s="31"/>
      <c r="J30" s="87" t="s">
        <v>73</v>
      </c>
      <c r="K30" s="29" t="s">
        <v>52</v>
      </c>
      <c r="L30" s="26">
        <f>SUM(B13)</f>
        <v>0</v>
      </c>
      <c r="M30" s="26">
        <f>SUM(C13)</f>
        <v>0</v>
      </c>
      <c r="N30" s="12"/>
      <c r="O30" s="12"/>
      <c r="P30" s="13"/>
      <c r="R30" s="27" t="s">
        <v>53</v>
      </c>
      <c r="S30" s="26">
        <f>SUM(B34)</f>
        <v>0</v>
      </c>
      <c r="T30" s="26">
        <f>SUM(C34)</f>
        <v>0</v>
      </c>
      <c r="U30" s="12"/>
      <c r="V30" s="12"/>
      <c r="W30" s="13"/>
      <c r="Y30" s="27" t="s">
        <v>54</v>
      </c>
      <c r="Z30" s="26">
        <f>SUM(B49)</f>
        <v>0</v>
      </c>
      <c r="AA30" s="26">
        <f>SUM(C49)</f>
        <v>0</v>
      </c>
      <c r="AB30" s="12"/>
      <c r="AC30" s="12"/>
      <c r="AD30" s="13"/>
      <c r="AE30">
        <v>22</v>
      </c>
      <c r="AF30" s="1">
        <v>4</v>
      </c>
      <c r="AG30" s="1" t="s">
        <v>55</v>
      </c>
      <c r="AH30" s="1">
        <v>30</v>
      </c>
      <c r="AI30" s="1">
        <v>30</v>
      </c>
      <c r="AJ30" s="1">
        <v>2016</v>
      </c>
    </row>
    <row r="31" spans="2:39" x14ac:dyDescent="0.25">
      <c r="B31" s="78" t="s">
        <v>2</v>
      </c>
      <c r="C31" s="79" t="s">
        <v>3</v>
      </c>
      <c r="D31" s="79" t="s">
        <v>27</v>
      </c>
      <c r="E31" s="79" t="s">
        <v>28</v>
      </c>
      <c r="F31" s="80"/>
      <c r="G31" s="36"/>
      <c r="H31" s="37"/>
      <c r="I31" s="38"/>
      <c r="J31" s="101"/>
      <c r="K31" s="21" t="s">
        <v>11</v>
      </c>
      <c r="L31" s="21">
        <f>YEAR(L30)</f>
        <v>1900</v>
      </c>
      <c r="M31" s="21">
        <f>YEAR(M30)</f>
        <v>1900</v>
      </c>
      <c r="P31" s="19"/>
      <c r="R31" s="20" t="s">
        <v>11</v>
      </c>
      <c r="S31" s="21">
        <f>YEAR(S30)</f>
        <v>1900</v>
      </c>
      <c r="T31" s="21">
        <f>YEAR(T30)</f>
        <v>1900</v>
      </c>
      <c r="W31" s="19"/>
      <c r="Y31" s="20" t="s">
        <v>11</v>
      </c>
      <c r="Z31" s="21">
        <f>YEAR(Z30)</f>
        <v>1900</v>
      </c>
      <c r="AA31" s="21">
        <f>YEAR(AA30)</f>
        <v>1900</v>
      </c>
      <c r="AD31" s="19"/>
      <c r="AE31">
        <v>23</v>
      </c>
      <c r="AF31" s="1">
        <v>5</v>
      </c>
      <c r="AG31" s="1" t="s">
        <v>56</v>
      </c>
      <c r="AH31" s="1">
        <v>31</v>
      </c>
      <c r="AI31" s="1">
        <v>31</v>
      </c>
      <c r="AJ31" s="1">
        <v>2020</v>
      </c>
    </row>
    <row r="32" spans="2:39" x14ac:dyDescent="0.25">
      <c r="B32" s="34"/>
      <c r="C32" s="42"/>
      <c r="D32" s="43"/>
      <c r="E32" s="81">
        <f>SUM(W9)</f>
        <v>0</v>
      </c>
      <c r="F32" s="36"/>
      <c r="G32" s="36"/>
      <c r="H32" s="37"/>
      <c r="I32" s="38"/>
      <c r="J32" s="101"/>
      <c r="K32" s="21" t="s">
        <v>14</v>
      </c>
      <c r="L32" s="21">
        <f>MONTH(L30)</f>
        <v>1</v>
      </c>
      <c r="M32" s="21">
        <f>MONTH(M30)</f>
        <v>1</v>
      </c>
      <c r="N32" s="21" t="s">
        <v>15</v>
      </c>
      <c r="O32" s="21">
        <f>IF(AND(L33=1,L32=M32,M33=M34),1,IF(L32=M32,0,IF(AND(L35&gt;0,M35&gt;0),M32-L32-1,IF(AND(M35=0,L35=0),M32-L32+1,M32-L32))))</f>
        <v>0</v>
      </c>
      <c r="P32" s="22">
        <f>SUM(O32*L36)</f>
        <v>0</v>
      </c>
      <c r="R32" s="20" t="s">
        <v>14</v>
      </c>
      <c r="S32" s="21">
        <f>MONTH(S30)</f>
        <v>1</v>
      </c>
      <c r="T32" s="21">
        <f>MONTH(T30)</f>
        <v>1</v>
      </c>
      <c r="U32" s="21" t="s">
        <v>15</v>
      </c>
      <c r="V32" s="21">
        <f>IF(AND(S33=1,S32=T32,T33=T34),1,IF(S32=T32,0,IF(AND(S35&gt;0,T35&gt;0),T32-S32-1,IF(AND(T35=0,S35=0),T32-S32+1,T32-S32))))</f>
        <v>0</v>
      </c>
      <c r="W32" s="22">
        <f>SUM(V32*S36)</f>
        <v>0</v>
      </c>
      <c r="X32" s="10"/>
      <c r="Y32" s="20" t="s">
        <v>14</v>
      </c>
      <c r="Z32" s="21">
        <f>MONTH(Z30)</f>
        <v>1</v>
      </c>
      <c r="AA32" s="21">
        <f>MONTH(AA30)</f>
        <v>1</v>
      </c>
      <c r="AB32" s="21" t="s">
        <v>15</v>
      </c>
      <c r="AC32" s="21">
        <f>IF(AND(Z33=1,Z32=AA32,AA33=AA34),1,IF(Z32=AA32,0,IF(AND(Z35&gt;0,AA35&gt;0),AA32-Z32-1,IF(AND(AA35=0,Z35=0),AA32-Z32+1,AA32-Z32))))</f>
        <v>0</v>
      </c>
      <c r="AD32" s="22">
        <f>SUM(AC32*Z36)</f>
        <v>0</v>
      </c>
      <c r="AE32">
        <v>24</v>
      </c>
      <c r="AF32" s="1">
        <v>6</v>
      </c>
      <c r="AG32" s="1" t="s">
        <v>57</v>
      </c>
      <c r="AH32" s="1">
        <v>30</v>
      </c>
      <c r="AI32" s="1">
        <v>30</v>
      </c>
      <c r="AJ32" s="1">
        <v>2024</v>
      </c>
    </row>
    <row r="33" spans="2:36" x14ac:dyDescent="0.25">
      <c r="B33" s="34"/>
      <c r="C33" s="42"/>
      <c r="D33" s="43"/>
      <c r="E33" s="81">
        <f>SUM(W19)</f>
        <v>0</v>
      </c>
      <c r="F33" s="36"/>
      <c r="G33" s="36"/>
      <c r="H33" s="37"/>
      <c r="I33" s="38"/>
      <c r="J33" s="101"/>
      <c r="K33" s="21" t="s">
        <v>18</v>
      </c>
      <c r="L33" s="21">
        <f>DAY(L30)</f>
        <v>0</v>
      </c>
      <c r="M33" s="21">
        <f>DAY(M30)</f>
        <v>0</v>
      </c>
      <c r="N33" s="21" t="str">
        <f>LOOKUP(L32,AF27:AF38,AG27:AG38)</f>
        <v>jan</v>
      </c>
      <c r="O33" s="21">
        <f>IF(L35=L34,0,L35)</f>
        <v>0</v>
      </c>
      <c r="P33" s="22">
        <f>SUM(O33*L37)</f>
        <v>0</v>
      </c>
      <c r="R33" s="20" t="s">
        <v>18</v>
      </c>
      <c r="S33" s="21">
        <f>DAY(S30)</f>
        <v>0</v>
      </c>
      <c r="T33" s="21">
        <f>DAY(T30)</f>
        <v>0</v>
      </c>
      <c r="U33" s="21" t="str">
        <f>LOOKUP(S32,AF27:AF38,AG27:AG38)</f>
        <v>jan</v>
      </c>
      <c r="V33" s="21">
        <f>IF(S35=S34,0,S35)</f>
        <v>0</v>
      </c>
      <c r="W33" s="22">
        <f>SUM(V33*S37)</f>
        <v>0</v>
      </c>
      <c r="X33" s="10"/>
      <c r="Y33" s="20" t="s">
        <v>18</v>
      </c>
      <c r="Z33" s="21">
        <f>DAY(Z30)</f>
        <v>0</v>
      </c>
      <c r="AA33" s="21">
        <f>DAY(AA30)</f>
        <v>0</v>
      </c>
      <c r="AB33" s="21" t="str">
        <f>LOOKUP(Z32,AF27:AF38,AG27:AG38)</f>
        <v>jan</v>
      </c>
      <c r="AC33" s="21">
        <f>IF(Z35=Z34,0,Z35)</f>
        <v>0</v>
      </c>
      <c r="AD33" s="22">
        <f>SUM(AC33*Z37)</f>
        <v>0</v>
      </c>
      <c r="AE33">
        <v>25</v>
      </c>
      <c r="AF33" s="1">
        <v>7</v>
      </c>
      <c r="AG33" s="1" t="s">
        <v>58</v>
      </c>
      <c r="AH33" s="1">
        <v>31</v>
      </c>
      <c r="AI33" s="1">
        <v>31</v>
      </c>
      <c r="AJ33" s="1">
        <v>2028</v>
      </c>
    </row>
    <row r="34" spans="2:36" x14ac:dyDescent="0.25">
      <c r="B34" s="34"/>
      <c r="C34" s="42"/>
      <c r="D34" s="43"/>
      <c r="E34" s="81">
        <f>SUM(W35)</f>
        <v>0</v>
      </c>
      <c r="F34" s="36"/>
      <c r="G34" s="36"/>
      <c r="H34" s="37"/>
      <c r="I34" s="38"/>
      <c r="J34" s="101"/>
      <c r="K34" s="21" t="s">
        <v>21</v>
      </c>
      <c r="L34" s="21">
        <f>IF(L32=2,$AF$40,LOOKUP(L32,$AF$27:$AF$38,$AH$27:$AH$38))</f>
        <v>31</v>
      </c>
      <c r="M34" s="21">
        <f>IF(M32=2,$AF$40,LOOKUP(M32,$AF$27:$AF$38,$AH$27:$AH$38))</f>
        <v>31</v>
      </c>
      <c r="N34" s="21" t="str">
        <f>LOOKUP(M32,AF27:AF38,AG27:AG38)</f>
        <v>jan</v>
      </c>
      <c r="O34" s="21">
        <f>IF(AND(L33=1,L32=M32,M33=M34),0,IF(L32=M32,M33-L33+1,M35))</f>
        <v>1</v>
      </c>
      <c r="P34" s="22">
        <f>SUM(O34*L38)</f>
        <v>0</v>
      </c>
      <c r="R34" s="20" t="s">
        <v>21</v>
      </c>
      <c r="S34" s="21">
        <f>IF(S32=2,$AF$41,LOOKUP(S32,$AF$27:$AF$38,$AH$27:$AH$38))</f>
        <v>31</v>
      </c>
      <c r="T34" s="21">
        <f>IF(T32=2,$AF$41,LOOKUP(T32,$AF$27:$AF$38,$AH$27:$AH$38))</f>
        <v>31</v>
      </c>
      <c r="U34" s="21" t="str">
        <f>LOOKUP(T32,AF27:AF38,AG27:AG38)</f>
        <v>jan</v>
      </c>
      <c r="V34" s="21">
        <f>IF(AND(S33=1,S32=T32,T33=T34),0,IF(S32=T32,T33-S33+1,T35))</f>
        <v>1</v>
      </c>
      <c r="W34" s="22">
        <f>SUM(V34*S38)</f>
        <v>0</v>
      </c>
      <c r="X34" s="10"/>
      <c r="Y34" s="20" t="s">
        <v>21</v>
      </c>
      <c r="Z34" s="21">
        <f>IF(Z32=2,$AF$42,LOOKUP(Z32,$AF$27:$AF$38,$AH$27:$AH$38))</f>
        <v>31</v>
      </c>
      <c r="AA34" s="21">
        <f>IF(AA32=2,$AF$42,LOOKUP(AA32,$AF$27:$AF$38,$AH$27:$AH$38))</f>
        <v>31</v>
      </c>
      <c r="AB34" s="21" t="str">
        <f>LOOKUP(AA32,AF27:AF38,AG27:AG38)</f>
        <v>jan</v>
      </c>
      <c r="AC34" s="21">
        <f>IF(AND(Z33=1,Z32=AA32,AA33=AA34),0,IF(Z32=AA32,AA33-Z33+1,AA35))</f>
        <v>1</v>
      </c>
      <c r="AD34" s="22">
        <f>SUM(AC34*Z38)</f>
        <v>0</v>
      </c>
      <c r="AE34">
        <v>26</v>
      </c>
      <c r="AF34" s="1">
        <v>8</v>
      </c>
      <c r="AG34" s="1" t="s">
        <v>59</v>
      </c>
      <c r="AH34" s="1">
        <v>31</v>
      </c>
      <c r="AI34" s="1">
        <v>31</v>
      </c>
      <c r="AJ34" s="1">
        <v>2032</v>
      </c>
    </row>
    <row r="35" spans="2:36" x14ac:dyDescent="0.25">
      <c r="B35" s="34"/>
      <c r="C35" s="42"/>
      <c r="D35" s="43"/>
      <c r="E35" s="81">
        <f>SUM(W45)</f>
        <v>0</v>
      </c>
      <c r="F35" s="36"/>
      <c r="G35" s="36"/>
      <c r="H35" s="37"/>
      <c r="I35" s="38"/>
      <c r="J35" s="102"/>
      <c r="K35" s="21" t="s">
        <v>25</v>
      </c>
      <c r="L35" s="21">
        <f>IF(L32=M32,0,IF(L33=1,0,L34-L33+1))</f>
        <v>0</v>
      </c>
      <c r="M35" s="23">
        <f>IF(M33-M34=0,0,IF(M34-M33,M33,0))</f>
        <v>0</v>
      </c>
      <c r="P35" s="22">
        <f>IF(M31=1900,L36*12,SUM(P32:P34))</f>
        <v>0</v>
      </c>
      <c r="R35" s="20" t="s">
        <v>25</v>
      </c>
      <c r="S35" s="21">
        <f>IF(S32=T32,0,IF(S33=1,0,S34-S33+1))</f>
        <v>0</v>
      </c>
      <c r="T35" s="23">
        <f>IF(T33-T34=0,0,IF(T34-T33,T33,0))</f>
        <v>0</v>
      </c>
      <c r="W35" s="22">
        <f>IF(T31=1900,S36*12,SUM(W32:W34))</f>
        <v>0</v>
      </c>
      <c r="X35" s="10"/>
      <c r="Y35" s="20" t="s">
        <v>25</v>
      </c>
      <c r="Z35" s="21">
        <f>IF(Z32=AA32,0,IF(Z33=1,0,Z34-Z33+1))</f>
        <v>0</v>
      </c>
      <c r="AA35" s="23">
        <f>IF(AA33-AA34=0,0,IF(AA34-AA33,AA33,0))</f>
        <v>0</v>
      </c>
      <c r="AD35" s="22">
        <f>SUM(AD32:AD34)</f>
        <v>0</v>
      </c>
      <c r="AE35">
        <v>27</v>
      </c>
      <c r="AF35" s="1">
        <v>9</v>
      </c>
      <c r="AG35" s="1" t="s">
        <v>60</v>
      </c>
      <c r="AH35" s="1">
        <v>30</v>
      </c>
      <c r="AI35" s="1">
        <v>30</v>
      </c>
      <c r="AJ35" s="1">
        <v>2036</v>
      </c>
    </row>
    <row r="36" spans="2:36" x14ac:dyDescent="0.25">
      <c r="B36" s="84" t="s">
        <v>6</v>
      </c>
      <c r="C36" s="36"/>
      <c r="D36" s="36"/>
      <c r="E36" s="82">
        <f>SUM(E32:E35)</f>
        <v>0</v>
      </c>
      <c r="F36" s="36"/>
      <c r="G36" s="36"/>
      <c r="H36" s="92" t="s">
        <v>40</v>
      </c>
      <c r="I36" s="11">
        <f>SUM(I31:I35)</f>
        <v>0</v>
      </c>
      <c r="J36" s="90">
        <f>IF(F40&lt;I36,0,F40-I36)</f>
        <v>0</v>
      </c>
      <c r="K36" s="21" t="s">
        <v>29</v>
      </c>
      <c r="L36" s="10">
        <f>SUM(D13/12)</f>
        <v>0</v>
      </c>
      <c r="P36" s="19"/>
      <c r="R36" s="20" t="s">
        <v>29</v>
      </c>
      <c r="S36" s="10">
        <f>SUM(D34/12)</f>
        <v>0</v>
      </c>
      <c r="W36" s="19"/>
      <c r="Y36" s="20" t="s">
        <v>29</v>
      </c>
      <c r="Z36" s="10">
        <f>SUM(D49/12)</f>
        <v>0</v>
      </c>
      <c r="AD36" s="19"/>
      <c r="AE36">
        <v>28</v>
      </c>
      <c r="AF36" s="1">
        <v>10</v>
      </c>
      <c r="AG36" s="1" t="s">
        <v>61</v>
      </c>
      <c r="AH36" s="1">
        <v>31</v>
      </c>
      <c r="AI36" s="1">
        <v>31</v>
      </c>
      <c r="AJ36" s="1">
        <v>2040</v>
      </c>
    </row>
    <row r="37" spans="2:36" x14ac:dyDescent="0.25">
      <c r="B37" s="75"/>
      <c r="C37" s="38"/>
      <c r="D37" s="36"/>
      <c r="E37" s="36"/>
      <c r="F37" s="36"/>
      <c r="G37" s="36"/>
      <c r="H37" s="36"/>
      <c r="I37" s="36"/>
      <c r="J37" s="35"/>
      <c r="K37" s="21" t="s">
        <v>31</v>
      </c>
      <c r="L37" s="10">
        <f>SUM(L36/L34)</f>
        <v>0</v>
      </c>
      <c r="P37" s="19"/>
      <c r="R37" s="20" t="s">
        <v>31</v>
      </c>
      <c r="S37" s="10">
        <f>SUM(S36/S34)</f>
        <v>0</v>
      </c>
      <c r="W37" s="19"/>
      <c r="Y37" s="20" t="s">
        <v>31</v>
      </c>
      <c r="Z37" s="10">
        <f>SUM(Z36/Z34)</f>
        <v>0</v>
      </c>
      <c r="AD37" s="19"/>
      <c r="AE37">
        <v>29</v>
      </c>
      <c r="AF37" s="1">
        <v>11</v>
      </c>
      <c r="AG37" s="1" t="s">
        <v>62</v>
      </c>
      <c r="AH37" s="1">
        <v>30</v>
      </c>
      <c r="AI37" s="1">
        <v>30</v>
      </c>
      <c r="AJ37" s="1">
        <v>2044</v>
      </c>
    </row>
    <row r="38" spans="2:36" x14ac:dyDescent="0.25">
      <c r="B38" s="75"/>
      <c r="C38" s="38"/>
      <c r="D38" s="36"/>
      <c r="E38" s="36"/>
      <c r="F38" s="36"/>
      <c r="G38" s="80" t="s">
        <v>63</v>
      </c>
      <c r="H38" s="36"/>
      <c r="I38" s="30"/>
      <c r="J38" s="90">
        <f>IF(I38="",J36,J36*I38)</f>
        <v>0</v>
      </c>
      <c r="K38" s="28" t="s">
        <v>33</v>
      </c>
      <c r="L38" s="25">
        <f>SUM(L36/M34)</f>
        <v>0</v>
      </c>
      <c r="M38" s="14"/>
      <c r="N38" s="14"/>
      <c r="O38" s="14"/>
      <c r="P38" s="15"/>
      <c r="R38" s="24" t="s">
        <v>33</v>
      </c>
      <c r="S38" s="25">
        <f>SUM(S36/T34)</f>
        <v>0</v>
      </c>
      <c r="T38" s="14"/>
      <c r="U38" s="14"/>
      <c r="V38" s="14"/>
      <c r="W38" s="15"/>
      <c r="Y38" s="24" t="s">
        <v>33</v>
      </c>
      <c r="Z38" s="25">
        <f>SUM(Z36/AA34)</f>
        <v>0</v>
      </c>
      <c r="AA38" s="14"/>
      <c r="AB38" s="14"/>
      <c r="AC38" s="14"/>
      <c r="AD38" s="15"/>
      <c r="AE38">
        <v>30</v>
      </c>
      <c r="AF38" s="1">
        <v>12</v>
      </c>
      <c r="AG38" s="1" t="s">
        <v>64</v>
      </c>
      <c r="AH38" s="1">
        <v>31</v>
      </c>
      <c r="AI38" s="1">
        <v>31</v>
      </c>
      <c r="AJ38" s="1">
        <v>2048</v>
      </c>
    </row>
    <row r="39" spans="2:36" x14ac:dyDescent="0.25">
      <c r="B39" s="75"/>
      <c r="C39" s="38"/>
      <c r="D39" s="36"/>
      <c r="E39" s="80" t="s">
        <v>43</v>
      </c>
      <c r="F39" s="36"/>
      <c r="G39" s="36"/>
      <c r="H39" s="36"/>
      <c r="I39" s="36"/>
      <c r="J39" s="35"/>
      <c r="AF39" s="1"/>
      <c r="AG39" s="1" t="s">
        <v>65</v>
      </c>
      <c r="AH39" s="1">
        <f>SUM(AH27:AH38)</f>
        <v>365</v>
      </c>
      <c r="AI39" s="1">
        <f>SUM(AI27:AI38)</f>
        <v>366</v>
      </c>
      <c r="AJ39" s="1">
        <v>2052</v>
      </c>
    </row>
    <row r="40" spans="2:36" x14ac:dyDescent="0.25">
      <c r="B40" s="75"/>
      <c r="C40" s="38"/>
      <c r="D40" s="79" t="s">
        <v>66</v>
      </c>
      <c r="E40" s="80" t="s">
        <v>44</v>
      </c>
      <c r="F40" s="11">
        <f>SUM(E36+D41)</f>
        <v>0</v>
      </c>
      <c r="G40" s="36"/>
      <c r="H40" s="36"/>
      <c r="I40" s="94"/>
      <c r="J40" s="35"/>
      <c r="K40" s="29" t="s">
        <v>67</v>
      </c>
      <c r="L40" s="26">
        <f>SUM(B14)</f>
        <v>0</v>
      </c>
      <c r="M40" s="26">
        <f>SUM(C14)</f>
        <v>0</v>
      </c>
      <c r="N40" s="12"/>
      <c r="O40" s="12"/>
      <c r="P40" s="13"/>
      <c r="R40" s="27" t="s">
        <v>68</v>
      </c>
      <c r="S40" s="26">
        <f>SUM(B35)</f>
        <v>0</v>
      </c>
      <c r="T40" s="26">
        <f>SUM(C35)</f>
        <v>0</v>
      </c>
      <c r="U40" s="12"/>
      <c r="V40" s="12"/>
      <c r="W40" s="13"/>
      <c r="Y40" s="27" t="s">
        <v>69</v>
      </c>
      <c r="Z40" s="26">
        <f>SUM(B50)</f>
        <v>0</v>
      </c>
      <c r="AA40" s="26">
        <f>SUM(C50)</f>
        <v>0</v>
      </c>
      <c r="AB40" s="12"/>
      <c r="AC40" s="12"/>
      <c r="AD40" s="13"/>
      <c r="AF40" s="5">
        <f>IF(OR(L3=$AJ$27,L3=$AJ$28,L3=$AJ$29,L3=$AJ$30,L3=$AJ$31,L3=$AJ$32,L3=$AJ$33,L3=$AJ$34,L3=$AJ$35,L3=$AJ$36,L3=$AJ$37,L3=$AJ$38,L3=$AJ$39),29,28)</f>
        <v>28</v>
      </c>
      <c r="AG40" s="2" t="s">
        <v>70</v>
      </c>
      <c r="AH40">
        <f>SUM(L3)</f>
        <v>1900</v>
      </c>
    </row>
    <row r="41" spans="2:36" ht="15.75" thickBot="1" x14ac:dyDescent="0.3">
      <c r="B41" s="74"/>
      <c r="C41" s="55"/>
      <c r="D41" s="85">
        <f>SUM(C37:C41)</f>
        <v>0</v>
      </c>
      <c r="E41" s="103"/>
      <c r="F41" s="103"/>
      <c r="G41" s="93"/>
      <c r="H41" s="93" t="s">
        <v>75</v>
      </c>
      <c r="I41" s="104"/>
      <c r="J41" s="91">
        <f>IF(OR(J38=0,J38&lt;0),0,IF(IF(I38="",(F40-I36),(F40-I36)*I38)-ROUNDDOWN(IF(I38="",(F40-I36),(F40-I36)*I38),-2)&gt;9.99,ROUNDUP(IF(I38="",(F40-I36),(F40-I36)*I38),-2),ROUNDDOWN(IF(I38="",(F40-I36),(F40-I36)*I38),-2)))</f>
        <v>0</v>
      </c>
      <c r="K41" s="21" t="s">
        <v>11</v>
      </c>
      <c r="L41" s="21">
        <f>YEAR(L40)</f>
        <v>1900</v>
      </c>
      <c r="M41" s="21">
        <f>YEAR(M40)</f>
        <v>1900</v>
      </c>
      <c r="P41" s="19"/>
      <c r="R41" s="20" t="s">
        <v>11</v>
      </c>
      <c r="S41" s="21">
        <f>YEAR(S40)</f>
        <v>1900</v>
      </c>
      <c r="T41" s="21">
        <f>YEAR(T40)</f>
        <v>1900</v>
      </c>
      <c r="W41" s="19"/>
      <c r="Y41" s="20" t="s">
        <v>11</v>
      </c>
      <c r="Z41" s="21">
        <f>YEAR(Z40)</f>
        <v>1900</v>
      </c>
      <c r="AA41" s="21">
        <f>YEAR(AA40)</f>
        <v>1900</v>
      </c>
      <c r="AD41" s="19"/>
      <c r="AF41" s="5">
        <f>IF(OR(S3=$AJ$27,S3=$AJ$28,S3=$AJ$29,S3=$AJ$30,S3=$AJ$31,S3=$AJ$32,S3=$AJ$33,S3=$AJ$34,S3=$AJ$35,S3=$AJ$36,S3=$AJ$37,S3=$AJ$38,S3=$AJ$39),29,28)</f>
        <v>28</v>
      </c>
      <c r="AG41" s="2" t="s">
        <v>71</v>
      </c>
      <c r="AH41">
        <f>SUM(S3)</f>
        <v>1900</v>
      </c>
    </row>
    <row r="42" spans="2:36" x14ac:dyDescent="0.25">
      <c r="B42" s="142"/>
      <c r="C42" s="143"/>
      <c r="D42" s="143"/>
      <c r="E42" s="143"/>
      <c r="F42" s="143"/>
      <c r="G42" s="143"/>
      <c r="H42" s="143"/>
      <c r="I42" s="143"/>
      <c r="J42" s="144"/>
      <c r="K42" s="21" t="s">
        <v>14</v>
      </c>
      <c r="L42" s="21">
        <f>MONTH(L40)</f>
        <v>1</v>
      </c>
      <c r="M42" s="21">
        <f>MONTH(M40)</f>
        <v>1</v>
      </c>
      <c r="N42" s="21" t="s">
        <v>15</v>
      </c>
      <c r="O42" s="21">
        <f>IF(AND(L43=1,L42=M42,M43=M44),1,IF(L42=M42,0,IF(AND(L45&gt;0,M45&gt;0),M42-L42-1,IF(AND(M45=0,L45=0),M42-L42+1,M42-L42))))</f>
        <v>0</v>
      </c>
      <c r="P42" s="22">
        <f>SUM(O42*L46)</f>
        <v>0</v>
      </c>
      <c r="R42" s="20" t="s">
        <v>14</v>
      </c>
      <c r="S42" s="21">
        <f>MONTH(S40)</f>
        <v>1</v>
      </c>
      <c r="T42" s="21">
        <f>MONTH(T40)</f>
        <v>1</v>
      </c>
      <c r="U42" s="21" t="s">
        <v>15</v>
      </c>
      <c r="V42" s="21">
        <f>IF(AND(S43=1,S42=T42,T43=T44),1,IF(S42=T42,0,IF(AND(S45&gt;0,T45&gt;0),T42-S42-1,IF(AND(T45=0,S45=0),T42-S42+1,T42-S42))))</f>
        <v>0</v>
      </c>
      <c r="W42" s="22">
        <f>SUM(V42*S46)</f>
        <v>0</v>
      </c>
      <c r="X42" s="10"/>
      <c r="Y42" s="20" t="s">
        <v>14</v>
      </c>
      <c r="Z42" s="21">
        <f>MONTH(Z40)</f>
        <v>1</v>
      </c>
      <c r="AA42" s="21">
        <f>MONTH(AA40)</f>
        <v>1</v>
      </c>
      <c r="AB42" s="21" t="s">
        <v>15</v>
      </c>
      <c r="AC42" s="21">
        <f>IF(AND(Z43=1,Z42=AA42,AA43=AA44),1,IF(Z42=AA42,0,IF(AND(Z45&gt;0,AA45&gt;0),AA42-Z42-1,IF(AND(AA45=0,Z45=0),AA42-Z42+1,AA42-Z42))))</f>
        <v>0</v>
      </c>
      <c r="AD42" s="22">
        <f>SUM(AC42*Z46)</f>
        <v>0</v>
      </c>
      <c r="AF42" s="5">
        <f>IF(OR(Z3=$AJ$27,Z3=$AJ$28,Z3=$AJ$29,Z3=$AJ$30,Z3=$AJ$31,Z3=$AJ$32,Z3=$AJ$33,Z3=$AJ$34,Z3=$AJ$35,Z3=$AJ$36,Z3=$AJ$37,Z3=$AJ$38,Z3=$AJ$39),29,28)</f>
        <v>28</v>
      </c>
      <c r="AG42" s="2" t="s">
        <v>72</v>
      </c>
      <c r="AH42">
        <f>SUM(Z3)</f>
        <v>1900</v>
      </c>
    </row>
    <row r="43" spans="2:36" x14ac:dyDescent="0.25">
      <c r="B43" s="145"/>
      <c r="C43" s="146"/>
      <c r="D43" s="146"/>
      <c r="E43" s="146"/>
      <c r="F43" s="146"/>
      <c r="G43" s="146"/>
      <c r="H43" s="146"/>
      <c r="I43" s="146"/>
      <c r="J43" s="147"/>
      <c r="K43" s="21" t="s">
        <v>18</v>
      </c>
      <c r="L43" s="21">
        <f>DAY(L40)</f>
        <v>0</v>
      </c>
      <c r="M43" s="21">
        <f>DAY(M40)</f>
        <v>0</v>
      </c>
      <c r="N43" s="21" t="str">
        <f>LOOKUP(L42,AF15:AF38,AG15:AG38)</f>
        <v>jan</v>
      </c>
      <c r="O43" s="21">
        <f>IF(L45=L44,0,L45)</f>
        <v>0</v>
      </c>
      <c r="P43" s="22">
        <f>SUM(O43*L47)</f>
        <v>0</v>
      </c>
      <c r="R43" s="20" t="s">
        <v>18</v>
      </c>
      <c r="S43" s="21">
        <f>DAY(S40)</f>
        <v>0</v>
      </c>
      <c r="T43" s="21">
        <f>DAY(T40)</f>
        <v>0</v>
      </c>
      <c r="U43" s="21" t="str">
        <f>LOOKUP(S42,AF15:AF38,AG15:AG38)</f>
        <v>jan</v>
      </c>
      <c r="V43" s="21">
        <f>IF(S45=S44,0,S45)</f>
        <v>0</v>
      </c>
      <c r="W43" s="22">
        <f>SUM(V43*S47)</f>
        <v>0</v>
      </c>
      <c r="X43" s="10"/>
      <c r="Y43" s="20" t="s">
        <v>18</v>
      </c>
      <c r="Z43" s="21">
        <f>DAY(Z40)</f>
        <v>0</v>
      </c>
      <c r="AA43" s="21">
        <f>DAY(AA40)</f>
        <v>0</v>
      </c>
      <c r="AB43" s="21" t="str">
        <f>LOOKUP(Z42,AF15:AF38,AG15:AG38)</f>
        <v>jan</v>
      </c>
      <c r="AC43" s="21">
        <f>IF(Z45=Z44,0,Z45)</f>
        <v>0</v>
      </c>
      <c r="AD43" s="22">
        <f>SUM(AC43*Z47)</f>
        <v>0</v>
      </c>
    </row>
    <row r="44" spans="2:36" x14ac:dyDescent="0.25">
      <c r="B44" s="145"/>
      <c r="C44" s="146"/>
      <c r="D44" s="146"/>
      <c r="E44" s="146"/>
      <c r="F44" s="146"/>
      <c r="G44" s="146"/>
      <c r="H44" s="146"/>
      <c r="I44" s="146"/>
      <c r="J44" s="147"/>
      <c r="K44" s="21" t="s">
        <v>21</v>
      </c>
      <c r="L44" s="21">
        <f>IF(L42=2,$AF$40,LOOKUP(L42,$AF$27:$AF$38,$AH$27:$AH$38))</f>
        <v>31</v>
      </c>
      <c r="M44" s="21">
        <f>IF(M42=2,$AF$40,LOOKUP(M42,$AF$27:$AF$38,$AH$27:$AH$38))</f>
        <v>31</v>
      </c>
      <c r="N44" s="21" t="str">
        <f>LOOKUP(M42,AF15:AF38,AG15:AG38)</f>
        <v>jan</v>
      </c>
      <c r="O44" s="21">
        <f>IF(AND(L43=1,L42=M42,M43=M44),0,IF(L42=M42,M43-L43+1,M45))</f>
        <v>1</v>
      </c>
      <c r="P44" s="22">
        <f>SUM(O44*L48)</f>
        <v>0</v>
      </c>
      <c r="R44" s="20" t="s">
        <v>21</v>
      </c>
      <c r="S44" s="21">
        <f>IF(S42=2,$AF$41,LOOKUP(S42,$AF$27:$AF$38,$AH$27:$AH$38))</f>
        <v>31</v>
      </c>
      <c r="T44" s="21">
        <f>IF(T42=2,$AF$41,LOOKUP(T42,$AF$27:$AF$38,$AH$27:$AH$38))</f>
        <v>31</v>
      </c>
      <c r="U44" s="21" t="str">
        <f>LOOKUP(T42,AF15:AF38,AG15:AG38)</f>
        <v>jan</v>
      </c>
      <c r="V44" s="21">
        <f>IF(AND(S43=1,S42=T42,T43=T44),0,IF(S42=T42,T43-S43+1,T45))</f>
        <v>1</v>
      </c>
      <c r="W44" s="22">
        <f>SUM(V44*S48)</f>
        <v>0</v>
      </c>
      <c r="X44" s="10"/>
      <c r="Y44" s="20" t="s">
        <v>21</v>
      </c>
      <c r="Z44" s="21">
        <f>IF(Z42=2,$AF$42,LOOKUP(Z42,$AF$27:$AF$38,$AH$27:$AH$38))</f>
        <v>31</v>
      </c>
      <c r="AA44" s="21">
        <f>IF(AA42=2,$AF$42,LOOKUP(AA42,$AF$27:$AF$38,$AH$27:$AH$38))</f>
        <v>31</v>
      </c>
      <c r="AB44" s="21" t="str">
        <f>LOOKUP(AA42,AF15:AF38,AG15:AG38)</f>
        <v>jan</v>
      </c>
      <c r="AC44" s="21">
        <f>IF(AND(Z43=1,Z42=AA42,AA43=AA44),0,IF(Z42=AA42,AA43-Z43+1,AA45))</f>
        <v>1</v>
      </c>
      <c r="AD44" s="22">
        <f>SUM(AC44*Z48)</f>
        <v>0</v>
      </c>
    </row>
    <row r="45" spans="2:36" x14ac:dyDescent="0.25">
      <c r="B45" s="145"/>
      <c r="C45" s="146"/>
      <c r="D45" s="146"/>
      <c r="E45" s="146"/>
      <c r="F45" s="146"/>
      <c r="G45" s="146"/>
      <c r="H45" s="146"/>
      <c r="I45" s="146"/>
      <c r="J45" s="147"/>
      <c r="K45" s="21" t="s">
        <v>25</v>
      </c>
      <c r="L45" s="21">
        <f>IF(L42=M42,0,IF(L43=1,0,L44-L43+1))</f>
        <v>0</v>
      </c>
      <c r="M45" s="23">
        <f>IF(M43-M44=0,0,IF(M44-M43,M43,0))</f>
        <v>0</v>
      </c>
      <c r="P45" s="22">
        <f>IF(M41=1900,L46*12,SUM(P42:P44))</f>
        <v>0</v>
      </c>
      <c r="R45" s="20" t="s">
        <v>25</v>
      </c>
      <c r="S45" s="21">
        <f>IF(S42=T42,0,IF(S43=1,0,S44-S43+1))</f>
        <v>0</v>
      </c>
      <c r="T45" s="23">
        <f>IF(T43-T44=0,0,IF(T44-T43,T43,0))</f>
        <v>0</v>
      </c>
      <c r="W45" s="22">
        <f>IF(T41=1900,S46*12,SUM(W42:W44))</f>
        <v>0</v>
      </c>
      <c r="X45" s="10"/>
      <c r="Y45" s="20" t="s">
        <v>25</v>
      </c>
      <c r="Z45" s="21">
        <f>IF(Z42=AA42,0,IF(Z43=1,0,Z44-Z43+1))</f>
        <v>0</v>
      </c>
      <c r="AA45" s="23">
        <f>IF(AA43-AA44=0,0,IF(AA44-AA43,AA43,0))</f>
        <v>0</v>
      </c>
      <c r="AD45" s="22">
        <f>SUM(AD42:AD44)</f>
        <v>0</v>
      </c>
    </row>
    <row r="46" spans="2:36" x14ac:dyDescent="0.25">
      <c r="B46" s="145"/>
      <c r="C46" s="146"/>
      <c r="D46" s="146"/>
      <c r="E46" s="146"/>
      <c r="F46" s="146"/>
      <c r="G46" s="146"/>
      <c r="H46" s="146"/>
      <c r="I46" s="146"/>
      <c r="J46" s="147"/>
      <c r="K46" s="21" t="s">
        <v>29</v>
      </c>
      <c r="L46" s="10">
        <f>SUM(D14/12)</f>
        <v>0</v>
      </c>
      <c r="P46" s="19"/>
      <c r="R46" s="20" t="s">
        <v>29</v>
      </c>
      <c r="S46" s="10">
        <f>SUM(D35/12)</f>
        <v>0</v>
      </c>
      <c r="W46" s="19"/>
      <c r="Y46" s="20" t="s">
        <v>29</v>
      </c>
      <c r="Z46" s="10">
        <f>SUM(D50/12)</f>
        <v>0</v>
      </c>
      <c r="AD46" s="19"/>
    </row>
    <row r="47" spans="2:36" x14ac:dyDescent="0.25">
      <c r="B47" s="145"/>
      <c r="C47" s="146"/>
      <c r="D47" s="146"/>
      <c r="E47" s="146"/>
      <c r="F47" s="146"/>
      <c r="G47" s="146"/>
      <c r="H47" s="146"/>
      <c r="I47" s="146"/>
      <c r="J47" s="147"/>
      <c r="K47" s="21" t="s">
        <v>31</v>
      </c>
      <c r="L47" s="10">
        <f>SUM(L46/L44)</f>
        <v>0</v>
      </c>
      <c r="P47" s="19"/>
      <c r="R47" s="20" t="s">
        <v>31</v>
      </c>
      <c r="S47" s="10">
        <f>SUM(S46/S44)</f>
        <v>0</v>
      </c>
      <c r="W47" s="19"/>
      <c r="Y47" s="20" t="s">
        <v>31</v>
      </c>
      <c r="Z47" s="10">
        <f>SUM(Z46/Z44)</f>
        <v>0</v>
      </c>
      <c r="AD47" s="19"/>
    </row>
    <row r="48" spans="2:36" x14ac:dyDescent="0.25">
      <c r="B48" s="145"/>
      <c r="C48" s="146"/>
      <c r="D48" s="146"/>
      <c r="E48" s="146"/>
      <c r="F48" s="146"/>
      <c r="G48" s="146"/>
      <c r="H48" s="146"/>
      <c r="I48" s="146"/>
      <c r="J48" s="147"/>
      <c r="K48" s="28" t="s">
        <v>33</v>
      </c>
      <c r="L48" s="25">
        <f>SUM(L46/M44)</f>
        <v>0</v>
      </c>
      <c r="M48" s="14"/>
      <c r="N48" s="14"/>
      <c r="O48" s="14"/>
      <c r="P48" s="15"/>
      <c r="R48" s="24" t="s">
        <v>33</v>
      </c>
      <c r="S48" s="25">
        <f>SUM(S46/T44)</f>
        <v>0</v>
      </c>
      <c r="T48" s="14"/>
      <c r="U48" s="14"/>
      <c r="V48" s="14"/>
      <c r="W48" s="15"/>
      <c r="Y48" s="24" t="s">
        <v>33</v>
      </c>
      <c r="Z48" s="25">
        <f>SUM(Z46/AA44)</f>
        <v>0</v>
      </c>
      <c r="AA48" s="14"/>
      <c r="AB48" s="14"/>
      <c r="AC48" s="14"/>
      <c r="AD48" s="15"/>
    </row>
    <row r="49" spans="2:10" x14ac:dyDescent="0.25">
      <c r="B49" s="145"/>
      <c r="C49" s="146"/>
      <c r="D49" s="146"/>
      <c r="E49" s="146"/>
      <c r="F49" s="146"/>
      <c r="G49" s="146"/>
      <c r="H49" s="146"/>
      <c r="I49" s="146"/>
      <c r="J49" s="147"/>
    </row>
    <row r="50" spans="2:10" x14ac:dyDescent="0.25">
      <c r="B50" s="145"/>
      <c r="C50" s="146"/>
      <c r="D50" s="146"/>
      <c r="E50" s="146"/>
      <c r="F50" s="146"/>
      <c r="G50" s="146"/>
      <c r="H50" s="146"/>
      <c r="I50" s="146"/>
      <c r="J50" s="147"/>
    </row>
    <row r="51" spans="2:10" ht="15.75" thickBot="1" x14ac:dyDescent="0.3">
      <c r="B51" s="148"/>
      <c r="C51" s="149"/>
      <c r="D51" s="149"/>
      <c r="E51" s="149"/>
      <c r="F51" s="149"/>
      <c r="G51" s="149"/>
      <c r="H51" s="149"/>
      <c r="I51" s="149"/>
      <c r="J51" s="150"/>
    </row>
    <row r="52" spans="2:10" x14ac:dyDescent="0.25">
      <c r="B52" s="127"/>
      <c r="C52" s="23"/>
      <c r="D52" s="21"/>
      <c r="E52" s="21"/>
    </row>
    <row r="53" spans="2:10" x14ac:dyDescent="0.25">
      <c r="B53" s="127"/>
      <c r="C53" s="23"/>
      <c r="D53" s="21"/>
      <c r="E53" s="21"/>
      <c r="F53" s="96"/>
      <c r="G53" s="21"/>
      <c r="I53" s="128"/>
      <c r="J53" s="99"/>
    </row>
    <row r="54" spans="2:10" x14ac:dyDescent="0.25">
      <c r="B54" s="127"/>
      <c r="C54" s="23"/>
      <c r="E54" s="96"/>
      <c r="F54" s="21"/>
    </row>
    <row r="55" spans="2:10" x14ac:dyDescent="0.25">
      <c r="B55" s="127"/>
      <c r="C55" s="23"/>
      <c r="D55" s="97"/>
      <c r="E55" s="96"/>
      <c r="F55" s="99"/>
      <c r="I55" s="98"/>
    </row>
    <row r="56" spans="2:10" x14ac:dyDescent="0.25">
      <c r="B56" s="129"/>
      <c r="C56" s="23"/>
      <c r="D56" s="98"/>
      <c r="H56" s="96"/>
      <c r="J56" s="100"/>
    </row>
    <row r="57" spans="2:10" x14ac:dyDescent="0.25">
      <c r="B57" s="133"/>
      <c r="C57" s="133"/>
      <c r="D57" s="133"/>
      <c r="E57" s="133"/>
      <c r="F57" s="133"/>
      <c r="G57" s="133"/>
      <c r="H57" s="133"/>
      <c r="I57" s="133"/>
      <c r="J57" s="133"/>
    </row>
    <row r="58" spans="2:10" ht="14.45" customHeight="1" x14ac:dyDescent="0.25">
      <c r="B58" s="133"/>
      <c r="C58" s="133"/>
      <c r="D58" s="133"/>
      <c r="E58" s="133"/>
      <c r="F58" s="133"/>
      <c r="G58" s="133"/>
      <c r="H58" s="133"/>
      <c r="I58" s="133"/>
      <c r="J58" s="133"/>
    </row>
    <row r="59" spans="2:10" x14ac:dyDescent="0.25">
      <c r="B59" s="133"/>
      <c r="C59" s="133"/>
      <c r="D59" s="133"/>
      <c r="E59" s="133"/>
      <c r="F59" s="133"/>
      <c r="G59" s="133"/>
      <c r="H59" s="133"/>
      <c r="I59" s="133"/>
      <c r="J59" s="133"/>
    </row>
    <row r="61" spans="2:10" x14ac:dyDescent="0.25">
      <c r="B61" s="21"/>
      <c r="C61" s="21"/>
      <c r="D61" s="21"/>
      <c r="E61" s="21"/>
      <c r="F61" s="21"/>
      <c r="G61" s="21"/>
      <c r="H61" s="21"/>
      <c r="I61" s="21"/>
      <c r="J61" s="21"/>
    </row>
    <row r="62" spans="2:10" x14ac:dyDescent="0.25">
      <c r="B62" s="21"/>
      <c r="C62" s="21"/>
      <c r="D62" s="21"/>
      <c r="E62" s="21"/>
      <c r="F62" s="21"/>
      <c r="G62" s="21"/>
      <c r="H62" s="21"/>
      <c r="I62" s="21"/>
      <c r="J62" s="21"/>
    </row>
    <row r="63" spans="2:10" x14ac:dyDescent="0.25">
      <c r="B63" s="21"/>
      <c r="C63" s="21"/>
      <c r="D63" s="21"/>
      <c r="E63" s="21"/>
      <c r="F63" s="21"/>
      <c r="G63" s="21"/>
      <c r="H63" s="21"/>
      <c r="I63" s="21"/>
      <c r="J63" s="21"/>
    </row>
  </sheetData>
  <sheetProtection algorithmName="SHA-512" hashValue="sMiCpWEv4Tp4+cI7Pb+YVNQUWiVGYVtR0df60MjbN6p79Htn+SnPR5eCAbNzhwu3/mYNFo3g0dJKGKgc1m3mOg==" saltValue="XID4p4hau+0pXXw7ZiYqkw==" spinCount="100000" sheet="1" objects="1" scenarios="1"/>
  <mergeCells count="6">
    <mergeCell ref="B42:J51"/>
    <mergeCell ref="H1:J1"/>
    <mergeCell ref="F1:G1"/>
    <mergeCell ref="I2:J2"/>
    <mergeCell ref="B3:J8"/>
    <mergeCell ref="B21:J29"/>
  </mergeCells>
  <pageMargins left="0.43307086614173229" right="0.23622047244094491" top="0.15748031496062992" bottom="0.15748031496062992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C861E9-6194-4A8F-80AE-8C36DB3BE125}">
          <x14:formula1>
            <xm:f>'Kalkyl 1-2 beräkning'!$V$2:$V$6</xm:f>
          </x14:formula1>
          <xm:sqref>B52:B56 B37:B41 B16:B20</xm:sqref>
        </x14:dataValidation>
        <x14:dataValidation type="list" allowBlank="1" showInputMessage="1" showErrorMessage="1" xr:uid="{273D268B-9118-4F00-8E3D-37FF9A1F2F8E}">
          <x14:formula1>
            <xm:f>'Kalkyl 1-2 beräkning'!$Z$3:$Z$15</xm:f>
          </x14:formula1>
          <xm:sqref>H31:H35 H10:H15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703F-33D3-4FEF-BC3E-EF08ED00FEA6}">
  <dimension ref="A1:AA41"/>
  <sheetViews>
    <sheetView zoomScale="115" zoomScaleNormal="115" workbookViewId="0">
      <selection activeCell="V2" sqref="V2"/>
    </sheetView>
  </sheetViews>
  <sheetFormatPr defaultRowHeight="15" x14ac:dyDescent="0.25"/>
  <cols>
    <col min="1" max="1" width="11" customWidth="1"/>
    <col min="2" max="2" width="10.42578125" customWidth="1"/>
    <col min="6" max="6" width="11.42578125" customWidth="1"/>
    <col min="7" max="7" width="4.5703125" customWidth="1"/>
    <col min="8" max="8" width="10.140625" customWidth="1"/>
    <col min="13" max="13" width="10.140625" customWidth="1"/>
    <col min="14" max="14" width="4.5703125" customWidth="1"/>
    <col min="15" max="15" width="10.140625" customWidth="1"/>
    <col min="20" max="20" width="10.140625" customWidth="1"/>
    <col min="27" max="27" width="12.5703125" customWidth="1"/>
  </cols>
  <sheetData>
    <row r="1" spans="1:27" ht="15.75" thickBot="1" x14ac:dyDescent="0.3">
      <c r="A1" s="27" t="s">
        <v>87</v>
      </c>
      <c r="B1" s="16" t="s">
        <v>2</v>
      </c>
      <c r="C1" s="16" t="s">
        <v>3</v>
      </c>
      <c r="D1" s="12"/>
      <c r="E1" s="12"/>
      <c r="F1" s="13"/>
      <c r="H1" s="27" t="s">
        <v>91</v>
      </c>
      <c r="I1" s="16" t="s">
        <v>2</v>
      </c>
      <c r="J1" s="16" t="s">
        <v>3</v>
      </c>
      <c r="K1" s="12"/>
      <c r="L1" s="12"/>
      <c r="M1" s="13"/>
      <c r="O1" s="58"/>
      <c r="P1" s="130"/>
      <c r="Q1" s="130"/>
      <c r="V1" s="58" t="s">
        <v>6</v>
      </c>
      <c r="W1" s="58"/>
      <c r="X1" s="58"/>
      <c r="AA1" s="58"/>
    </row>
    <row r="2" spans="1:27" ht="15.75" thickBot="1" x14ac:dyDescent="0.3">
      <c r="A2" s="17"/>
      <c r="B2" s="18">
        <f>SUM('Kalkyl 7-8'!L2)</f>
        <v>0</v>
      </c>
      <c r="C2" s="18">
        <f>SUM('Kalkyl 7-8'!M2)</f>
        <v>0</v>
      </c>
      <c r="F2" s="19"/>
      <c r="H2" s="17"/>
      <c r="I2" s="18">
        <f>SUM('Kalkyl 7-8'!S2)</f>
        <v>0</v>
      </c>
      <c r="J2" s="18">
        <f>SUM('Kalkyl 7-8'!T2)</f>
        <v>0</v>
      </c>
      <c r="M2" s="19"/>
      <c r="P2" s="18"/>
      <c r="Q2" s="18"/>
      <c r="V2" s="59" t="s">
        <v>80</v>
      </c>
      <c r="W2" s="62"/>
      <c r="Z2" s="58" t="s">
        <v>7</v>
      </c>
    </row>
    <row r="3" spans="1:27" x14ac:dyDescent="0.25">
      <c r="A3" s="20" t="s">
        <v>11</v>
      </c>
      <c r="B3" s="44">
        <f>SUM('Kalkyl 7-8'!L3)</f>
        <v>1900</v>
      </c>
      <c r="C3" s="44">
        <f>SUM('Kalkyl 7-8'!M3)</f>
        <v>1900</v>
      </c>
      <c r="F3" s="19"/>
      <c r="H3" s="20" t="s">
        <v>11</v>
      </c>
      <c r="I3" s="44">
        <f>SUM('Kalkyl 7-8'!S3)</f>
        <v>1900</v>
      </c>
      <c r="J3" s="44">
        <f>SUM('Kalkyl 7-8'!T3)</f>
        <v>1900</v>
      </c>
      <c r="M3" s="19"/>
      <c r="O3" s="21"/>
      <c r="P3" s="44"/>
      <c r="Q3" s="44"/>
      <c r="V3" s="60" t="s">
        <v>12</v>
      </c>
      <c r="W3" s="63"/>
      <c r="Z3" s="59" t="s">
        <v>13</v>
      </c>
      <c r="AA3" s="62"/>
    </row>
    <row r="4" spans="1:27" x14ac:dyDescent="0.25">
      <c r="A4" s="20" t="s">
        <v>14</v>
      </c>
      <c r="B4" s="44">
        <f>SUM('Kalkyl 7-8'!L6)</f>
        <v>1</v>
      </c>
      <c r="C4" s="44">
        <f>SUM('Kalkyl 7-8'!M6)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7-8'!S6)</f>
        <v>1</v>
      </c>
      <c r="J4" s="44">
        <f>SUM('Kalkyl 7-8'!T6)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1"/>
      <c r="P4" s="44"/>
      <c r="Q4" s="44"/>
      <c r="R4" s="21"/>
      <c r="S4" s="21"/>
      <c r="T4" s="10"/>
      <c r="V4" s="60" t="s">
        <v>16</v>
      </c>
      <c r="W4" s="63"/>
      <c r="Z4" s="60" t="s">
        <v>17</v>
      </c>
      <c r="AA4" s="63"/>
    </row>
    <row r="5" spans="1:27" x14ac:dyDescent="0.25">
      <c r="A5" s="20" t="s">
        <v>18</v>
      </c>
      <c r="B5" s="44">
        <f>SUM('Kalkyl 7-8'!L7)</f>
        <v>0</v>
      </c>
      <c r="C5" s="44">
        <f>SUM('Kalkyl 7-8'!M7)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7-8'!S7)</f>
        <v>0</v>
      </c>
      <c r="J5" s="44">
        <f>SUM('Kalkyl 7-8'!T7)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1"/>
      <c r="P5" s="44"/>
      <c r="Q5" s="44"/>
      <c r="R5" s="21"/>
      <c r="S5" s="21"/>
      <c r="T5" s="10"/>
      <c r="V5" s="60" t="s">
        <v>19</v>
      </c>
      <c r="W5" s="63"/>
      <c r="Z5" s="60" t="s">
        <v>20</v>
      </c>
      <c r="AA5" s="63"/>
    </row>
    <row r="6" spans="1:27" ht="15.75" thickBot="1" x14ac:dyDescent="0.3">
      <c r="A6" s="20" t="s">
        <v>21</v>
      </c>
      <c r="B6" s="44">
        <f>SUM('Kalkyl 7-8'!L8)</f>
        <v>31</v>
      </c>
      <c r="C6" s="44">
        <f>SUM('Kalkyl 7-8'!M8)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7-8'!S8)</f>
        <v>31</v>
      </c>
      <c r="J6" s="44">
        <f>SUM('Kalkyl 7-8'!T8)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1"/>
      <c r="P6" s="44"/>
      <c r="Q6" s="44"/>
      <c r="R6" s="21"/>
      <c r="S6" s="21"/>
      <c r="T6" s="10"/>
      <c r="V6" s="61" t="s">
        <v>22</v>
      </c>
      <c r="W6" s="64"/>
      <c r="Z6" s="60" t="s">
        <v>86</v>
      </c>
      <c r="AA6" s="63"/>
    </row>
    <row r="7" spans="1:27" x14ac:dyDescent="0.25">
      <c r="A7" s="20" t="s">
        <v>25</v>
      </c>
      <c r="B7" s="44">
        <f>SUM('Kalkyl 7-8'!L9)</f>
        <v>0</v>
      </c>
      <c r="C7" s="44">
        <f>SUM('Kalkyl 7-8'!M9)</f>
        <v>0</v>
      </c>
      <c r="F7" s="47">
        <f>SUM(F4:F6)</f>
        <v>0</v>
      </c>
      <c r="H7" s="20" t="s">
        <v>25</v>
      </c>
      <c r="I7" s="44">
        <f>SUM('Kalkyl 7-8'!S9)</f>
        <v>0</v>
      </c>
      <c r="J7" s="44">
        <f>SUM('Kalkyl 7-8'!T9)</f>
        <v>0</v>
      </c>
      <c r="M7" s="47">
        <f>SUM(M4:M6)</f>
        <v>0</v>
      </c>
      <c r="N7" s="10"/>
      <c r="O7" s="21"/>
      <c r="P7" s="44"/>
      <c r="Q7" s="44"/>
      <c r="T7" s="131"/>
      <c r="Z7" s="60" t="s">
        <v>26</v>
      </c>
      <c r="AA7" s="63"/>
    </row>
    <row r="8" spans="1:27" x14ac:dyDescent="0.25">
      <c r="A8" s="20" t="s">
        <v>29</v>
      </c>
      <c r="B8" s="44">
        <f>SUM('Kalkyl 7-8'!L10)</f>
        <v>0</v>
      </c>
      <c r="F8" s="19"/>
      <c r="H8" s="20" t="s">
        <v>29</v>
      </c>
      <c r="I8" s="44">
        <f>SUM('Kalkyl 7-8'!S10)</f>
        <v>0</v>
      </c>
      <c r="M8" s="19"/>
      <c r="O8" s="21"/>
      <c r="P8" s="44"/>
      <c r="Z8" s="60" t="s">
        <v>30</v>
      </c>
      <c r="AA8" s="63"/>
    </row>
    <row r="9" spans="1:27" x14ac:dyDescent="0.25">
      <c r="A9" s="20" t="s">
        <v>31</v>
      </c>
      <c r="B9" s="44">
        <f>SUM('Kalkyl 7-8'!L11)</f>
        <v>0</v>
      </c>
      <c r="F9" s="19"/>
      <c r="H9" s="20" t="s">
        <v>31</v>
      </c>
      <c r="I9" s="44">
        <f>SUM('Kalkyl 7-8'!S11)</f>
        <v>0</v>
      </c>
      <c r="M9" s="19"/>
      <c r="O9" s="21"/>
      <c r="P9" s="44"/>
      <c r="Z9" s="60" t="s">
        <v>79</v>
      </c>
      <c r="AA9" s="63"/>
    </row>
    <row r="10" spans="1:27" x14ac:dyDescent="0.25">
      <c r="A10" s="24" t="s">
        <v>33</v>
      </c>
      <c r="B10" s="50">
        <f>SUM('Kalkyl 7-8'!L12)</f>
        <v>0</v>
      </c>
      <c r="C10" s="40"/>
      <c r="D10" s="14"/>
      <c r="E10" s="14"/>
      <c r="F10" s="15"/>
      <c r="H10" s="24" t="s">
        <v>33</v>
      </c>
      <c r="I10" s="50">
        <f>SUM('Kalkyl 7-8'!S12)</f>
        <v>0</v>
      </c>
      <c r="J10" s="40"/>
      <c r="K10" s="14"/>
      <c r="L10" s="14"/>
      <c r="M10" s="15"/>
      <c r="O10" s="21"/>
      <c r="P10" s="44"/>
      <c r="Q10" s="132"/>
      <c r="Z10" s="60" t="s">
        <v>34</v>
      </c>
      <c r="AA10" s="63"/>
    </row>
    <row r="11" spans="1:27" x14ac:dyDescent="0.25">
      <c r="Z11" s="60" t="s">
        <v>35</v>
      </c>
      <c r="AA11" s="63"/>
    </row>
    <row r="12" spans="1:27" x14ac:dyDescent="0.25">
      <c r="A12" s="27" t="s">
        <v>88</v>
      </c>
      <c r="B12" s="26">
        <f>SUM('Kalkyl 7-8'!L14)</f>
        <v>0</v>
      </c>
      <c r="C12" s="26">
        <f>SUM('Kalkyl 7-8'!M14)</f>
        <v>0</v>
      </c>
      <c r="D12" s="12"/>
      <c r="E12" s="12"/>
      <c r="F12" s="13"/>
      <c r="H12" s="27" t="s">
        <v>92</v>
      </c>
      <c r="I12" s="26">
        <f>SUM('Kalkyl 7-8'!S14)</f>
        <v>0</v>
      </c>
      <c r="J12" s="26">
        <f>SUM('Kalkyl 7-8'!T14)</f>
        <v>0</v>
      </c>
      <c r="K12" s="12"/>
      <c r="L12" s="12"/>
      <c r="M12" s="13"/>
      <c r="O12" s="58"/>
      <c r="P12" s="18"/>
      <c r="Q12" s="18"/>
      <c r="Z12" s="60" t="s">
        <v>39</v>
      </c>
      <c r="AA12" s="63"/>
    </row>
    <row r="13" spans="1:27" x14ac:dyDescent="0.25">
      <c r="A13" s="20" t="s">
        <v>11</v>
      </c>
      <c r="B13" s="44">
        <f>SUM('Kalkyl 7-8'!L15)</f>
        <v>1900</v>
      </c>
      <c r="C13" s="44">
        <f>SUM('Kalkyl 7-8'!M15)</f>
        <v>1900</v>
      </c>
      <c r="F13" s="19"/>
      <c r="H13" s="20" t="s">
        <v>11</v>
      </c>
      <c r="I13" s="44">
        <f>SUM('Kalkyl 7-8'!S15)</f>
        <v>1900</v>
      </c>
      <c r="J13" s="44">
        <f>SUM('Kalkyl 7-8'!T15)</f>
        <v>1900</v>
      </c>
      <c r="M13" s="19"/>
      <c r="O13" s="21"/>
      <c r="P13" s="44"/>
      <c r="Q13" s="44"/>
      <c r="Z13" s="60" t="s">
        <v>41</v>
      </c>
      <c r="AA13" s="63"/>
    </row>
    <row r="14" spans="1:27" x14ac:dyDescent="0.25">
      <c r="A14" s="20" t="s">
        <v>14</v>
      </c>
      <c r="B14" s="44">
        <f>SUM('Kalkyl 7-8'!L16)</f>
        <v>1</v>
      </c>
      <c r="C14" s="44">
        <f>SUM('Kalkyl 7-8'!M16)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7-8'!S16)</f>
        <v>1</v>
      </c>
      <c r="J14" s="44">
        <f>SUM('Kalkyl 7-8'!T16)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1"/>
      <c r="P14" s="44"/>
      <c r="Q14" s="44"/>
      <c r="R14" s="21"/>
      <c r="S14" s="21"/>
      <c r="T14" s="10"/>
      <c r="Z14" s="60" t="s">
        <v>42</v>
      </c>
      <c r="AA14" s="63"/>
    </row>
    <row r="15" spans="1:27" ht="15.75" thickBot="1" x14ac:dyDescent="0.3">
      <c r="A15" s="20" t="s">
        <v>18</v>
      </c>
      <c r="B15" s="44">
        <f>SUM('Kalkyl 7-8'!L17)</f>
        <v>0</v>
      </c>
      <c r="C15" s="44">
        <f>SUM('Kalkyl 7-8'!M17)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7-8'!S17)</f>
        <v>0</v>
      </c>
      <c r="J15" s="44">
        <f>SUM('Kalkyl 7-8'!T17)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1"/>
      <c r="P15" s="44"/>
      <c r="Q15" s="44"/>
      <c r="R15" s="21"/>
      <c r="S15" s="21"/>
      <c r="T15" s="10"/>
      <c r="Z15" s="61" t="s">
        <v>22</v>
      </c>
      <c r="AA15" s="64"/>
    </row>
    <row r="16" spans="1:27" x14ac:dyDescent="0.25">
      <c r="A16" s="20" t="s">
        <v>21</v>
      </c>
      <c r="B16" s="44">
        <f>SUM('Kalkyl 7-8'!L18)</f>
        <v>31</v>
      </c>
      <c r="C16" s="44">
        <f>SUM('Kalkyl 7-8'!M18)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7-8'!S18)</f>
        <v>31</v>
      </c>
      <c r="J16" s="44">
        <f>SUM('Kalkyl 7-8'!T18)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1"/>
      <c r="P16" s="44"/>
      <c r="Q16" s="44"/>
      <c r="R16" s="21"/>
      <c r="S16" s="21"/>
      <c r="T16" s="10"/>
    </row>
    <row r="17" spans="1:26" x14ac:dyDescent="0.25">
      <c r="A17" s="20" t="s">
        <v>25</v>
      </c>
      <c r="B17" s="44">
        <f>SUM('Kalkyl 7-8'!L19)</f>
        <v>0</v>
      </c>
      <c r="C17" s="44">
        <f>SUM('Kalkyl 7-8'!M19)</f>
        <v>0</v>
      </c>
      <c r="F17" s="47">
        <f>SUM(F14:F16)</f>
        <v>0</v>
      </c>
      <c r="H17" s="20" t="s">
        <v>25</v>
      </c>
      <c r="I17" s="44">
        <f>SUM('Kalkyl 7-8'!S19)</f>
        <v>0</v>
      </c>
      <c r="J17" s="44">
        <f>SUM('Kalkyl 7-8'!T19)</f>
        <v>0</v>
      </c>
      <c r="M17" s="47">
        <f>SUM(M14:M16)</f>
        <v>0</v>
      </c>
      <c r="N17" s="10"/>
      <c r="O17" s="21"/>
      <c r="P17" s="44"/>
      <c r="Q17" s="44"/>
      <c r="T17" s="131"/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4">
        <f>SUM('Kalkyl 7-8'!L20)</f>
        <v>0</v>
      </c>
      <c r="F18" s="19"/>
      <c r="H18" s="20" t="s">
        <v>29</v>
      </c>
      <c r="I18" s="44">
        <f>SUM('Kalkyl 7-8'!S20)</f>
        <v>0</v>
      </c>
      <c r="M18" s="19"/>
      <c r="O18" s="21"/>
      <c r="P18" s="44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4">
        <f>SUM('Kalkyl 7-8'!L21)</f>
        <v>0</v>
      </c>
      <c r="F19" s="19"/>
      <c r="H19" s="20" t="s">
        <v>31</v>
      </c>
      <c r="I19" s="44">
        <f>SUM('Kalkyl 7-8'!S27)</f>
        <v>0</v>
      </c>
      <c r="M19" s="19"/>
      <c r="O19" s="21"/>
      <c r="P19" s="44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0">
        <f>SUM('Kalkyl 7-8'!L22)</f>
        <v>0</v>
      </c>
      <c r="C20" s="14"/>
      <c r="D20" s="14"/>
      <c r="E20" s="14"/>
      <c r="F20" s="15"/>
      <c r="H20" s="24" t="s">
        <v>33</v>
      </c>
      <c r="I20" s="50">
        <f>SUM('Kalkyl 7-8'!S28)</f>
        <v>0</v>
      </c>
      <c r="J20" s="14"/>
      <c r="K20" s="14"/>
      <c r="L20" s="14"/>
      <c r="M20" s="15"/>
      <c r="O20" s="21"/>
      <c r="P20" s="44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89</v>
      </c>
      <c r="B22" s="26">
        <f>SUM('Kalkyl 7-8'!L30)</f>
        <v>0</v>
      </c>
      <c r="C22" s="26">
        <f>SUM('Kalkyl 7-8'!M30)</f>
        <v>0</v>
      </c>
      <c r="D22" s="12"/>
      <c r="E22" s="12"/>
      <c r="F22" s="13"/>
      <c r="H22" s="27" t="s">
        <v>93</v>
      </c>
      <c r="I22" s="26">
        <f>SUM('Kalkyl 7-8'!S30)</f>
        <v>0</v>
      </c>
      <c r="J22" s="26">
        <f>SUM('Kalkyl 7-8'!T30)</f>
        <v>0</v>
      </c>
      <c r="K22" s="12"/>
      <c r="L22" s="12"/>
      <c r="M22" s="13"/>
      <c r="O22" s="58"/>
      <c r="P22" s="18"/>
      <c r="Q22" s="18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4">
        <f>SUM('Kalkyl 7-8'!L31)</f>
        <v>1900</v>
      </c>
      <c r="C23" s="44">
        <f>SUM('Kalkyl 7-8'!M31)</f>
        <v>1900</v>
      </c>
      <c r="F23" s="19"/>
      <c r="H23" s="20" t="s">
        <v>11</v>
      </c>
      <c r="I23" s="44">
        <f>SUM('Kalkyl 7-8'!S31)</f>
        <v>1900</v>
      </c>
      <c r="J23" s="44">
        <f>SUM('Kalkyl 7-8'!T31)</f>
        <v>1900</v>
      </c>
      <c r="M23" s="19"/>
      <c r="O23" s="21"/>
      <c r="P23" s="44"/>
      <c r="Q23" s="44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4">
        <f>SUM('Kalkyl 7-8'!L32)</f>
        <v>1</v>
      </c>
      <c r="C24" s="44">
        <f>SUM('Kalkyl 7-8'!M32)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4">
        <f>SUM('Kalkyl 7-8'!S32)</f>
        <v>1</v>
      </c>
      <c r="J24" s="44">
        <f>SUM('Kalkyl 7-8'!T32)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1"/>
      <c r="P24" s="44"/>
      <c r="Q24" s="44"/>
      <c r="R24" s="21"/>
      <c r="S24" s="21"/>
      <c r="T24" s="10"/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4">
        <f>SUM('Kalkyl 7-8'!L33)</f>
        <v>0</v>
      </c>
      <c r="C25" s="44">
        <f>SUM('Kalkyl 7-8'!M33)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4">
        <f>SUM('Kalkyl 7-8'!S33)</f>
        <v>0</v>
      </c>
      <c r="J25" s="44">
        <f>SUM('Kalkyl 7-8'!T33)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1"/>
      <c r="P25" s="44"/>
      <c r="Q25" s="44"/>
      <c r="R25" s="21"/>
      <c r="S25" s="21"/>
      <c r="T25" s="10"/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4">
        <f>SUM('Kalkyl 7-8'!L34)</f>
        <v>31</v>
      </c>
      <c r="C26" s="44">
        <f>SUM('Kalkyl 7-8'!M34)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4">
        <f>SUM('Kalkyl 7-8'!S34)</f>
        <v>31</v>
      </c>
      <c r="J26" s="44">
        <f>SUM('Kalkyl 7-8'!T34)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1"/>
      <c r="P26" s="44"/>
      <c r="Q26" s="44"/>
      <c r="R26" s="21"/>
      <c r="S26" s="21"/>
      <c r="T26" s="10"/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4">
        <f>SUM('Kalkyl 7-8'!L35)</f>
        <v>0</v>
      </c>
      <c r="C27" s="44">
        <f>SUM('Kalkyl 7-8'!M35)</f>
        <v>0</v>
      </c>
      <c r="F27" s="47">
        <f>SUM(F24:F26)</f>
        <v>0</v>
      </c>
      <c r="H27" s="20" t="s">
        <v>25</v>
      </c>
      <c r="I27" s="44">
        <f>SUM('Kalkyl 7-8'!S35)</f>
        <v>0</v>
      </c>
      <c r="J27" s="44">
        <f>SUM('Kalkyl 7-8'!T35)</f>
        <v>0</v>
      </c>
      <c r="M27" s="47">
        <f>SUM(M24:M26)</f>
        <v>0</v>
      </c>
      <c r="N27" s="10"/>
      <c r="O27" s="21"/>
      <c r="P27" s="44"/>
      <c r="Q27" s="44"/>
      <c r="T27" s="131"/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4">
        <f>SUM('Kalkyl 7-8'!L36)</f>
        <v>0</v>
      </c>
      <c r="F28" s="19"/>
      <c r="H28" s="20" t="s">
        <v>29</v>
      </c>
      <c r="I28" s="44">
        <f>SUM('Kalkyl 7-8'!S36)</f>
        <v>0</v>
      </c>
      <c r="M28" s="19"/>
      <c r="O28" s="21"/>
      <c r="P28" s="44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4">
        <f>SUM('Kalkyl 7-8'!L37)</f>
        <v>0</v>
      </c>
      <c r="F29" s="19"/>
      <c r="H29" s="20" t="s">
        <v>31</v>
      </c>
      <c r="I29" s="44">
        <f>SUM('Kalkyl 7-8'!S37)</f>
        <v>0</v>
      </c>
      <c r="M29" s="19"/>
      <c r="O29" s="21"/>
      <c r="P29" s="44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50">
        <f>SUM('Kalkyl 7-8'!L38)</f>
        <v>0</v>
      </c>
      <c r="C30" s="14"/>
      <c r="D30" s="14"/>
      <c r="E30" s="14"/>
      <c r="F30" s="15"/>
      <c r="H30" s="24" t="s">
        <v>33</v>
      </c>
      <c r="I30" s="50">
        <f>SUM('Kalkyl 7-8'!S38)</f>
        <v>0</v>
      </c>
      <c r="J30" s="14"/>
      <c r="K30" s="14"/>
      <c r="L30" s="14"/>
      <c r="M30" s="15"/>
      <c r="O30" s="21"/>
      <c r="P30" s="44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90</v>
      </c>
      <c r="B32" s="26">
        <f>SUM('Kalkyl 7-8'!L40)</f>
        <v>0</v>
      </c>
      <c r="C32" s="26">
        <f>SUM('Kalkyl 7-8'!M40)</f>
        <v>0</v>
      </c>
      <c r="D32" s="12"/>
      <c r="E32" s="12"/>
      <c r="F32" s="13"/>
      <c r="H32" s="27" t="s">
        <v>94</v>
      </c>
      <c r="I32" s="26">
        <f>SUM('Kalkyl 7-8'!S40)</f>
        <v>0</v>
      </c>
      <c r="J32" s="26">
        <f>SUM('Kalkyl 7-8'!T40)</f>
        <v>0</v>
      </c>
      <c r="K32" s="12"/>
      <c r="L32" s="12"/>
      <c r="M32" s="13"/>
      <c r="O32" s="58"/>
      <c r="P32" s="18"/>
      <c r="Q32" s="18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7-8'!L41)</f>
        <v>1900</v>
      </c>
      <c r="C33" s="44">
        <f>SUM('Kalkyl 7-8'!M41)</f>
        <v>1900</v>
      </c>
      <c r="F33" s="19"/>
      <c r="H33" s="20" t="s">
        <v>11</v>
      </c>
      <c r="I33" s="44">
        <f>SUM('Kalkyl 7-8'!S41)</f>
        <v>1900</v>
      </c>
      <c r="J33" s="44">
        <f>SUM('Kalkyl 7-8'!T41)</f>
        <v>1900</v>
      </c>
      <c r="M33" s="19"/>
      <c r="O33" s="21"/>
      <c r="P33" s="44"/>
      <c r="Q33" s="44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7-8'!L42)</f>
        <v>1</v>
      </c>
      <c r="C34" s="44">
        <f>SUM('Kalkyl 7-8'!M42)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7-8'!S42)</f>
        <v>1</v>
      </c>
      <c r="J34" s="44">
        <f>SUM('Kalkyl 7-8'!T42)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1"/>
      <c r="P34" s="44"/>
      <c r="Q34" s="44"/>
      <c r="R34" s="21"/>
      <c r="S34" s="21"/>
      <c r="T34" s="10"/>
      <c r="V34" s="5">
        <f>IF(OR(P3=$AJ$19,P3=$AJ$20,P3=$AJ$21,P3=$AJ$22,P3=$AJ$23,P3=$AJ$24,P3=$AJ$25,P3=$AJ$26,P3=$AJ$27,P3=$AJ$28,P3=$AJ$29,P3=$AJ$30,P3=$AJ$31),29,28)</f>
        <v>29</v>
      </c>
      <c r="W34" s="2" t="s">
        <v>72</v>
      </c>
      <c r="X34">
        <f>SUM(P3)</f>
        <v>0</v>
      </c>
    </row>
    <row r="35" spans="1:24" x14ac:dyDescent="0.25">
      <c r="A35" s="20" t="s">
        <v>18</v>
      </c>
      <c r="B35" s="44">
        <f>SUM('Kalkyl 7-8'!L45)</f>
        <v>0</v>
      </c>
      <c r="C35" s="44">
        <f>SUM('Kalkyl 7-8'!M45)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7-8'!S45)</f>
        <v>0</v>
      </c>
      <c r="J35" s="44">
        <f>SUM('Kalkyl 7-8'!T45)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1"/>
      <c r="P35" s="44"/>
      <c r="Q35" s="44"/>
      <c r="R35" s="21"/>
      <c r="S35" s="21"/>
      <c r="T35" s="10"/>
    </row>
    <row r="36" spans="1:24" x14ac:dyDescent="0.25">
      <c r="A36" s="20" t="s">
        <v>21</v>
      </c>
      <c r="B36" s="44">
        <f>SUM('Kalkyl 7-8'!L46)</f>
        <v>31</v>
      </c>
      <c r="C36" s="44">
        <f>SUM('Kalkyl 7-8'!M46)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7-8'!S46)</f>
        <v>31</v>
      </c>
      <c r="J36" s="44">
        <f>SUM('Kalkyl 7-8'!T46)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1"/>
      <c r="P36" s="44"/>
      <c r="Q36" s="44"/>
      <c r="R36" s="21"/>
      <c r="S36" s="21"/>
      <c r="T36" s="10"/>
    </row>
    <row r="37" spans="1:24" x14ac:dyDescent="0.25">
      <c r="A37" s="20" t="s">
        <v>25</v>
      </c>
      <c r="B37" s="44">
        <f>SUM('Kalkyl 7-8'!L47)</f>
        <v>0</v>
      </c>
      <c r="C37" s="44">
        <f>SUM('Kalkyl 7-8'!M47)</f>
        <v>0</v>
      </c>
      <c r="F37" s="47">
        <f>SUM(F34:F36)</f>
        <v>0</v>
      </c>
      <c r="H37" s="20" t="s">
        <v>25</v>
      </c>
      <c r="I37" s="44">
        <f>SUM('Kalkyl 7-8'!S47)</f>
        <v>0</v>
      </c>
      <c r="J37" s="44">
        <f>SUM('Kalkyl 7-8'!T47)</f>
        <v>0</v>
      </c>
      <c r="M37" s="47">
        <f>SUM(M34:M36)</f>
        <v>0</v>
      </c>
      <c r="N37" s="10"/>
      <c r="O37" s="21"/>
      <c r="P37" s="44"/>
      <c r="Q37" s="44"/>
      <c r="T37" s="131"/>
    </row>
    <row r="38" spans="1:24" x14ac:dyDescent="0.25">
      <c r="A38" s="20" t="s">
        <v>29</v>
      </c>
      <c r="B38" s="44">
        <f>SUM('Kalkyl 7-8'!L48)</f>
        <v>0</v>
      </c>
      <c r="F38" s="19"/>
      <c r="H38" s="20" t="s">
        <v>29</v>
      </c>
      <c r="I38" s="44">
        <f>SUM('Kalkyl 7-8'!S48)</f>
        <v>0</v>
      </c>
      <c r="M38" s="19"/>
      <c r="O38" s="21"/>
      <c r="P38" s="44"/>
    </row>
    <row r="39" spans="1:24" x14ac:dyDescent="0.25">
      <c r="A39" s="20" t="s">
        <v>31</v>
      </c>
      <c r="B39" s="44">
        <f>SUM('Kalkyl 7-8'!L49)</f>
        <v>0</v>
      </c>
      <c r="F39" s="19"/>
      <c r="H39" s="20" t="s">
        <v>31</v>
      </c>
      <c r="I39" s="44">
        <f>SUM('Kalkyl 7-8'!S49)</f>
        <v>0</v>
      </c>
      <c r="M39" s="19"/>
      <c r="O39" s="21"/>
      <c r="P39" s="44"/>
    </row>
    <row r="40" spans="1:24" x14ac:dyDescent="0.25">
      <c r="A40" s="24" t="s">
        <v>33</v>
      </c>
      <c r="B40" s="50">
        <f>SUM('Kalkyl 7-8'!L50)</f>
        <v>0</v>
      </c>
      <c r="C40" s="14"/>
      <c r="D40" s="14"/>
      <c r="E40" s="14"/>
      <c r="F40" s="15"/>
      <c r="H40" s="24" t="s">
        <v>33</v>
      </c>
      <c r="I40" s="50">
        <f>SUM('Kalkyl 7-8'!S50)</f>
        <v>0</v>
      </c>
      <c r="J40" s="14"/>
      <c r="K40" s="14"/>
      <c r="L40" s="14"/>
      <c r="M40" s="15"/>
      <c r="O40" s="21"/>
      <c r="P40" s="44"/>
    </row>
    <row r="41" spans="1:24" x14ac:dyDescent="0.25">
      <c r="F41" s="48">
        <f>SUM(F7+F17+F27+F37)</f>
        <v>0</v>
      </c>
      <c r="M41" s="48">
        <f>SUM(M7+M17+M27+M37)</f>
        <v>0</v>
      </c>
      <c r="T41" s="48"/>
    </row>
  </sheetData>
  <sheetProtection algorithmName="SHA-512" hashValue="OOZJl70eJGzh/QDYxuMWOkjktAm+dCRy7MV1yVJhIx/QEOk/xHTt3Iv6bcaPjdK8sddPio2JcXzK4t5x+SNejQ==" saltValue="eVgiYCcD/vOhsZjVm97OF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A14A-46D5-4B4B-89EE-AE64C149038B}">
  <dimension ref="A1:AB55"/>
  <sheetViews>
    <sheetView topLeftCell="A2" zoomScale="115" zoomScaleNormal="115" workbookViewId="0">
      <selection activeCell="U2" sqref="U2"/>
    </sheetView>
  </sheetViews>
  <sheetFormatPr defaultRowHeight="15" x14ac:dyDescent="0.25"/>
  <cols>
    <col min="1" max="1" width="8.140625" customWidth="1"/>
    <col min="2" max="2" width="11.5703125" customWidth="1"/>
    <col min="3" max="3" width="9.42578125" customWidth="1"/>
    <col min="4" max="4" width="11.5703125" customWidth="1"/>
    <col min="7" max="7" width="10.140625" bestFit="1" customWidth="1"/>
    <col min="8" max="8" width="3.85546875" customWidth="1"/>
    <col min="9" max="9" width="10.42578125" customWidth="1"/>
    <col min="10" max="10" width="10.140625" customWidth="1"/>
    <col min="11" max="11" width="11.5703125" customWidth="1"/>
    <col min="14" max="14" width="11.140625" customWidth="1"/>
    <col min="15" max="15" width="4.42578125" customWidth="1"/>
    <col min="16" max="16" width="11.42578125" customWidth="1"/>
    <col min="17" max="17" width="10.140625" customWidth="1"/>
    <col min="18" max="18" width="9.85546875" customWidth="1"/>
    <col min="21" max="21" width="10.42578125" customWidth="1"/>
    <col min="28" max="28" width="11.85546875" customWidth="1"/>
  </cols>
  <sheetData>
    <row r="1" spans="1:28" ht="15.75" thickBot="1" x14ac:dyDescent="0.3">
      <c r="B1" s="27" t="s">
        <v>87</v>
      </c>
      <c r="C1" s="16" t="s">
        <v>2</v>
      </c>
      <c r="D1" s="16" t="s">
        <v>3</v>
      </c>
      <c r="E1" s="12"/>
      <c r="F1" s="12"/>
      <c r="G1" s="13"/>
      <c r="I1" s="27" t="s">
        <v>91</v>
      </c>
      <c r="J1" s="16" t="s">
        <v>2</v>
      </c>
      <c r="K1" s="16" t="s">
        <v>3</v>
      </c>
      <c r="L1" s="12"/>
      <c r="M1" s="12"/>
      <c r="N1" s="13"/>
      <c r="P1" s="58"/>
      <c r="Q1" s="130"/>
      <c r="R1" s="130"/>
      <c r="W1" s="58" t="s">
        <v>6</v>
      </c>
      <c r="X1" s="58"/>
      <c r="Y1" s="58"/>
    </row>
    <row r="2" spans="1:28" ht="15.75" thickBot="1" x14ac:dyDescent="0.3">
      <c r="A2" s="5"/>
      <c r="B2" s="17"/>
      <c r="C2" s="18">
        <f>SUM('Kalkyl 9-10'!L2)</f>
        <v>0</v>
      </c>
      <c r="D2" s="18">
        <f>SUM('Kalkyl 9-10'!M2)</f>
        <v>0</v>
      </c>
      <c r="G2" s="19"/>
      <c r="I2" s="17"/>
      <c r="J2" s="18">
        <f>SUM('Kalkyl 9-10'!S2)</f>
        <v>0</v>
      </c>
      <c r="K2" s="18">
        <f>SUM('Kalkyl 9-10'!T2)</f>
        <v>0</v>
      </c>
      <c r="N2" s="19"/>
      <c r="Q2" s="18"/>
      <c r="R2" s="18"/>
      <c r="W2" s="59" t="s">
        <v>77</v>
      </c>
      <c r="X2" s="62"/>
      <c r="AA2" s="58" t="s">
        <v>7</v>
      </c>
      <c r="AB2" s="58"/>
    </row>
    <row r="3" spans="1:28" x14ac:dyDescent="0.25">
      <c r="B3" s="21" t="s">
        <v>11</v>
      </c>
      <c r="C3" s="44">
        <f>SUM('Kalkyl 9-10'!L3)</f>
        <v>1900</v>
      </c>
      <c r="D3" s="44">
        <f>SUM('Kalkyl 9-10'!M3)</f>
        <v>1900</v>
      </c>
      <c r="G3" s="19"/>
      <c r="I3" s="20" t="s">
        <v>11</v>
      </c>
      <c r="J3" s="44">
        <f>SUM('Kalkyl 9-10'!S3)</f>
        <v>1900</v>
      </c>
      <c r="K3" s="44">
        <f>SUM('Kalkyl 9-10'!T3)</f>
        <v>1900</v>
      </c>
      <c r="N3" s="19"/>
      <c r="P3" s="21"/>
      <c r="Q3" s="44"/>
      <c r="R3" s="44"/>
      <c r="W3" s="60" t="s">
        <v>12</v>
      </c>
      <c r="X3" s="63"/>
      <c r="AA3" s="59" t="s">
        <v>13</v>
      </c>
      <c r="AB3" s="62"/>
    </row>
    <row r="4" spans="1:28" x14ac:dyDescent="0.25">
      <c r="B4" s="21" t="s">
        <v>14</v>
      </c>
      <c r="C4" s="44">
        <f>SUM('Kalkyl 9-10'!L6)</f>
        <v>1</v>
      </c>
      <c r="D4" s="44">
        <f>SUM('Kalkyl 9-10'!M6)</f>
        <v>1</v>
      </c>
      <c r="E4" s="21" t="s">
        <v>15</v>
      </c>
      <c r="F4" s="21">
        <f>IF(AND(C5=1,C4=D4,D5=D6),1,IF(C4=D4,0,IF(AND(C7&gt;0,D7&gt;0),D4-C4-1,IF(AND(D7=0,C7=0),D4-C4+1,D4-C4))))</f>
        <v>0</v>
      </c>
      <c r="G4" s="22">
        <f>SUM(F4*C8)</f>
        <v>0</v>
      </c>
      <c r="I4" s="20" t="s">
        <v>14</v>
      </c>
      <c r="J4" s="44">
        <f>SUM('Kalkyl 9-10'!S6)</f>
        <v>1</v>
      </c>
      <c r="K4" s="44">
        <f>SUM('Kalkyl 9-10'!T6)</f>
        <v>1</v>
      </c>
      <c r="L4" s="21" t="s">
        <v>15</v>
      </c>
      <c r="M4" s="21">
        <f>IF(AND(J5=1,J4=K4,K5=K6),1,IF(J4=K4,0,IF(AND(J7&gt;0,K7&gt;0),K4-J4-1,IF(AND(K7=0,J7=0),K4-J4+1,K4-J4))))</f>
        <v>0</v>
      </c>
      <c r="N4" s="22">
        <f>SUM(M4*J8)</f>
        <v>0</v>
      </c>
      <c r="O4" s="10"/>
      <c r="P4" s="21"/>
      <c r="Q4" s="44"/>
      <c r="R4" s="44"/>
      <c r="S4" s="21"/>
      <c r="T4" s="21"/>
      <c r="U4" s="10"/>
      <c r="W4" s="60" t="s">
        <v>16</v>
      </c>
      <c r="X4" s="63"/>
      <c r="AA4" s="60" t="s">
        <v>17</v>
      </c>
      <c r="AB4" s="63"/>
    </row>
    <row r="5" spans="1:28" x14ac:dyDescent="0.25">
      <c r="B5" s="21" t="s">
        <v>18</v>
      </c>
      <c r="C5" s="44">
        <f>SUM('Kalkyl 9-10'!L7)</f>
        <v>0</v>
      </c>
      <c r="D5" s="44">
        <f>SUM('Kalkyl 9-10'!M7)</f>
        <v>0</v>
      </c>
      <c r="E5" s="21" t="str">
        <f>LOOKUP(C4,W19:W30,X19:X30)</f>
        <v>jan</v>
      </c>
      <c r="F5" s="21">
        <f>IF(C7=C6,0,C7)</f>
        <v>0</v>
      </c>
      <c r="G5" s="22">
        <f>SUM(F5*C9)</f>
        <v>0</v>
      </c>
      <c r="I5" s="20" t="s">
        <v>18</v>
      </c>
      <c r="J5" s="44">
        <f>SUM('Kalkyl 9-10'!S7)</f>
        <v>0</v>
      </c>
      <c r="K5" s="44">
        <f>SUM('Kalkyl 9-10'!T7)</f>
        <v>0</v>
      </c>
      <c r="L5" s="21" t="str">
        <f>LOOKUP(J4,W19:W30,X19:X30)</f>
        <v>jan</v>
      </c>
      <c r="M5" s="21">
        <f>IF(J7=J6,0,J7)</f>
        <v>0</v>
      </c>
      <c r="N5" s="22">
        <f>SUM(M5*J9)</f>
        <v>0</v>
      </c>
      <c r="O5" s="10"/>
      <c r="P5" s="21"/>
      <c r="Q5" s="44"/>
      <c r="R5" s="44"/>
      <c r="S5" s="21"/>
      <c r="T5" s="21"/>
      <c r="U5" s="10"/>
      <c r="W5" s="60" t="s">
        <v>19</v>
      </c>
      <c r="X5" s="63"/>
      <c r="AA5" s="60" t="s">
        <v>20</v>
      </c>
      <c r="AB5" s="63"/>
    </row>
    <row r="6" spans="1:28" ht="15.75" thickBot="1" x14ac:dyDescent="0.3">
      <c r="B6" s="21" t="s">
        <v>21</v>
      </c>
      <c r="C6" s="44">
        <f>SUM('Kalkyl 9-10'!L8)</f>
        <v>31</v>
      </c>
      <c r="D6" s="44">
        <f>SUM('Kalkyl 9-10'!M8)</f>
        <v>31</v>
      </c>
      <c r="E6" s="21" t="str">
        <f>LOOKUP(D4,W19:W30,X19:X30)</f>
        <v>jan</v>
      </c>
      <c r="F6" s="21">
        <f>IF(AND(C5=1,C4=D4,D5=D6),0,IF(C4=D4,D5-C5+1,D7))</f>
        <v>1</v>
      </c>
      <c r="G6" s="22">
        <f>SUM(F6*C10)</f>
        <v>0</v>
      </c>
      <c r="I6" s="20" t="s">
        <v>21</v>
      </c>
      <c r="J6" s="44">
        <f>SUM('Kalkyl 9-10'!S8)</f>
        <v>31</v>
      </c>
      <c r="K6" s="44">
        <f>SUM('Kalkyl 9-10'!T8)</f>
        <v>31</v>
      </c>
      <c r="L6" s="21" t="str">
        <f>LOOKUP(K4,W19:W30,X19:X30)</f>
        <v>jan</v>
      </c>
      <c r="M6" s="21">
        <f>IF(AND(J5=1,J4=K4,K5=K6),0,IF(J4=K4,K5-J5+1,K7))</f>
        <v>1</v>
      </c>
      <c r="N6" s="22">
        <f>SUM(M6*J10)</f>
        <v>0</v>
      </c>
      <c r="O6" s="10"/>
      <c r="P6" s="21"/>
      <c r="Q6" s="44"/>
      <c r="R6" s="44"/>
      <c r="S6" s="21"/>
      <c r="T6" s="21"/>
      <c r="U6" s="10"/>
      <c r="W6" s="61" t="s">
        <v>22</v>
      </c>
      <c r="X6" s="64"/>
      <c r="AA6" s="60" t="s">
        <v>86</v>
      </c>
      <c r="AB6" s="63"/>
    </row>
    <row r="7" spans="1:28" x14ac:dyDescent="0.25">
      <c r="A7" s="32"/>
      <c r="B7" s="21" t="s">
        <v>25</v>
      </c>
      <c r="C7" s="44">
        <f>SUM('Kalkyl 9-10'!L9)</f>
        <v>0</v>
      </c>
      <c r="D7" s="44">
        <f>SUM('Kalkyl 9-10'!M9)</f>
        <v>0</v>
      </c>
      <c r="G7" s="47">
        <f>SUM(G4:G6)</f>
        <v>0</v>
      </c>
      <c r="I7" s="20" t="s">
        <v>25</v>
      </c>
      <c r="J7" s="44">
        <f>SUM('Kalkyl 9-10'!S9)</f>
        <v>0</v>
      </c>
      <c r="K7" s="44">
        <f>SUM('Kalkyl 9-10'!T9)</f>
        <v>0</v>
      </c>
      <c r="N7" s="47">
        <f>SUM(N4:N6)</f>
        <v>0</v>
      </c>
      <c r="O7" s="10"/>
      <c r="P7" s="21"/>
      <c r="Q7" s="44"/>
      <c r="R7" s="44"/>
      <c r="U7" s="131"/>
      <c r="AA7" s="60" t="s">
        <v>26</v>
      </c>
      <c r="AB7" s="63"/>
    </row>
    <row r="8" spans="1:28" x14ac:dyDescent="0.25">
      <c r="A8" s="33"/>
      <c r="B8" s="21" t="s">
        <v>29</v>
      </c>
      <c r="C8" s="44">
        <f>SUM('Kalkyl 9-10'!L10)</f>
        <v>0</v>
      </c>
      <c r="G8" s="19"/>
      <c r="I8" s="20" t="s">
        <v>29</v>
      </c>
      <c r="J8" s="44">
        <f>SUM('Kalkyl 9-10'!S10)</f>
        <v>0</v>
      </c>
      <c r="N8" s="19"/>
      <c r="P8" s="21"/>
      <c r="Q8" s="44"/>
      <c r="AA8" s="60" t="s">
        <v>30</v>
      </c>
      <c r="AB8" s="63"/>
    </row>
    <row r="9" spans="1:28" x14ac:dyDescent="0.25">
      <c r="A9" s="33"/>
      <c r="B9" s="21" t="s">
        <v>31</v>
      </c>
      <c r="C9" s="44">
        <f>SUM('Kalkyl 9-10'!L11)</f>
        <v>0</v>
      </c>
      <c r="G9" s="19"/>
      <c r="I9" s="20" t="s">
        <v>31</v>
      </c>
      <c r="J9" s="44">
        <f>SUM('Kalkyl 9-10'!S11)</f>
        <v>0</v>
      </c>
      <c r="N9" s="19"/>
      <c r="P9" s="21"/>
      <c r="Q9" s="44"/>
      <c r="AA9" s="60" t="s">
        <v>79</v>
      </c>
      <c r="AB9" s="63"/>
    </row>
    <row r="10" spans="1:28" x14ac:dyDescent="0.25">
      <c r="A10" s="33"/>
      <c r="B10" s="28" t="s">
        <v>33</v>
      </c>
      <c r="C10" s="44">
        <f>SUM('Kalkyl 9-10'!L12)</f>
        <v>0</v>
      </c>
      <c r="D10" s="40"/>
      <c r="E10" s="14"/>
      <c r="F10" s="14"/>
      <c r="G10" s="15"/>
      <c r="I10" s="24" t="s">
        <v>33</v>
      </c>
      <c r="J10" s="44">
        <f>SUM('Kalkyl 9-10'!S12)</f>
        <v>0</v>
      </c>
      <c r="K10" s="40"/>
      <c r="L10" s="14"/>
      <c r="M10" s="14"/>
      <c r="N10" s="15"/>
      <c r="P10" s="21"/>
      <c r="Q10" s="44"/>
      <c r="R10" s="132"/>
      <c r="AA10" s="60" t="s">
        <v>34</v>
      </c>
      <c r="AB10" s="63"/>
    </row>
    <row r="11" spans="1:28" x14ac:dyDescent="0.25">
      <c r="A11" s="33"/>
      <c r="AA11" s="60" t="s">
        <v>35</v>
      </c>
      <c r="AB11" s="63"/>
    </row>
    <row r="12" spans="1:28" x14ac:dyDescent="0.25">
      <c r="A12" s="33"/>
      <c r="B12" s="29" t="s">
        <v>88</v>
      </c>
      <c r="C12" s="18">
        <f>SUM('Kalkyl 9-10'!L14)</f>
        <v>0</v>
      </c>
      <c r="D12" s="18">
        <f>SUM('Kalkyl 9-10'!M14)</f>
        <v>0</v>
      </c>
      <c r="E12" s="12"/>
      <c r="F12" s="12"/>
      <c r="G12" s="13"/>
      <c r="I12" s="27" t="s">
        <v>92</v>
      </c>
      <c r="J12" s="18">
        <f>SUM('Kalkyl 9-10'!S14)</f>
        <v>0</v>
      </c>
      <c r="K12" s="18">
        <f>SUM('Kalkyl 9-10'!T14)</f>
        <v>0</v>
      </c>
      <c r="L12" s="12"/>
      <c r="M12" s="12"/>
      <c r="N12" s="13"/>
      <c r="P12" s="58"/>
      <c r="Q12" s="18"/>
      <c r="R12" s="18"/>
      <c r="AA12" s="60" t="s">
        <v>39</v>
      </c>
      <c r="AB12" s="63"/>
    </row>
    <row r="13" spans="1:28" x14ac:dyDescent="0.25">
      <c r="A13" s="5"/>
      <c r="B13" s="53" t="s">
        <v>11</v>
      </c>
      <c r="C13" s="49">
        <f>SUM('Kalkyl 9-10'!L15)</f>
        <v>1900</v>
      </c>
      <c r="D13" s="49">
        <f>SUM('Kalkyl 9-10'!M15)</f>
        <v>1900</v>
      </c>
      <c r="E13" s="12"/>
      <c r="F13" s="12"/>
      <c r="G13" s="13"/>
      <c r="I13" s="53" t="s">
        <v>11</v>
      </c>
      <c r="J13" s="49">
        <f>SUM('Kalkyl 9-10'!S15)</f>
        <v>1900</v>
      </c>
      <c r="K13" s="49">
        <f>SUM('Kalkyl 9-10'!T15)</f>
        <v>1900</v>
      </c>
      <c r="L13" s="12"/>
      <c r="M13" s="12"/>
      <c r="N13" s="13"/>
      <c r="P13" s="21"/>
      <c r="Q13" s="44"/>
      <c r="R13" s="44"/>
      <c r="AA13" s="60" t="s">
        <v>41</v>
      </c>
      <c r="AB13" s="63"/>
    </row>
    <row r="14" spans="1:28" x14ac:dyDescent="0.25">
      <c r="A14" s="5"/>
      <c r="B14" s="20" t="s">
        <v>14</v>
      </c>
      <c r="C14" s="44">
        <f>SUM('Kalkyl 9-10'!L16)</f>
        <v>1</v>
      </c>
      <c r="D14" s="44">
        <f>SUM('Kalkyl 9-10'!M16)</f>
        <v>1</v>
      </c>
      <c r="E14" s="21" t="s">
        <v>15</v>
      </c>
      <c r="F14" s="21">
        <f>IF(AND(C15=1,C14=D14,D15=D16),1,IF(C14=D14,0,IF(AND(C17&gt;0,D17&gt;0),D14-C14-1,IF(AND(D17=0,C17=0),D14-C14+1,D14-C14))))</f>
        <v>0</v>
      </c>
      <c r="G14" s="22">
        <f>SUM(F14*C18)</f>
        <v>0</v>
      </c>
      <c r="I14" s="20" t="s">
        <v>14</v>
      </c>
      <c r="J14" s="44">
        <f>SUM('Kalkyl 9-10'!S16)</f>
        <v>1</v>
      </c>
      <c r="K14" s="44">
        <f>SUM('Kalkyl 9-10'!T16)</f>
        <v>1</v>
      </c>
      <c r="L14" s="21" t="s">
        <v>15</v>
      </c>
      <c r="M14" s="21">
        <f>IF(AND(J15=1,J14=K14,K15=K16),1,IF(J14=K14,0,IF(AND(J17&gt;0,K17&gt;0),K14-J14-1,IF(AND(K17=0,J17=0),K14-J14+1,K14-J14))))</f>
        <v>0</v>
      </c>
      <c r="N14" s="22">
        <f>SUM(M14*J18)</f>
        <v>0</v>
      </c>
      <c r="O14" s="10"/>
      <c r="P14" s="21"/>
      <c r="Q14" s="44"/>
      <c r="R14" s="44"/>
      <c r="S14" s="21"/>
      <c r="T14" s="21"/>
      <c r="U14" s="10"/>
      <c r="AA14" s="60" t="s">
        <v>42</v>
      </c>
      <c r="AB14" s="63"/>
    </row>
    <row r="15" spans="1:28" ht="15.75" thickBot="1" x14ac:dyDescent="0.3">
      <c r="A15" s="5"/>
      <c r="B15" s="20" t="s">
        <v>18</v>
      </c>
      <c r="C15" s="44">
        <f>SUM('Kalkyl 9-10'!L17)</f>
        <v>0</v>
      </c>
      <c r="D15" s="44">
        <f>SUM('Kalkyl 9-10'!M17)</f>
        <v>0</v>
      </c>
      <c r="E15" s="21" t="str">
        <f>LOOKUP(C14,W19:W30,X19:X30)</f>
        <v>jan</v>
      </c>
      <c r="F15" s="21">
        <f>IF(C17=C16,0,C17)</f>
        <v>0</v>
      </c>
      <c r="G15" s="22">
        <f>SUM(F15*C19)</f>
        <v>0</v>
      </c>
      <c r="I15" s="20" t="s">
        <v>18</v>
      </c>
      <c r="J15" s="44">
        <f>SUM('Kalkyl 9-10'!S17)</f>
        <v>0</v>
      </c>
      <c r="K15" s="44">
        <f>SUM('Kalkyl 9-10'!T17)</f>
        <v>0</v>
      </c>
      <c r="L15" s="21" t="str">
        <f>LOOKUP(J14,W19:W30,X19:X30)</f>
        <v>jan</v>
      </c>
      <c r="M15" s="21">
        <f>IF(J17=J16,0,J17)</f>
        <v>0</v>
      </c>
      <c r="N15" s="22">
        <f>SUM(M15*J19)</f>
        <v>0</v>
      </c>
      <c r="O15" s="10"/>
      <c r="P15" s="21"/>
      <c r="Q15" s="44"/>
      <c r="R15" s="44"/>
      <c r="S15" s="21"/>
      <c r="T15" s="21"/>
      <c r="U15" s="10"/>
      <c r="AA15" s="61" t="s">
        <v>22</v>
      </c>
      <c r="AB15" s="64"/>
    </row>
    <row r="16" spans="1:28" x14ac:dyDescent="0.25">
      <c r="A16" s="5"/>
      <c r="B16" s="20" t="s">
        <v>21</v>
      </c>
      <c r="C16" s="44">
        <f>SUM('Kalkyl 9-10'!L18)</f>
        <v>31</v>
      </c>
      <c r="D16" s="44">
        <f>SUM('Kalkyl 9-10'!M18)</f>
        <v>31</v>
      </c>
      <c r="E16" s="21" t="str">
        <f>LOOKUP(D14,W19:W30,X19:X30)</f>
        <v>jan</v>
      </c>
      <c r="F16" s="21">
        <f>IF(AND(C15=1,C14=D14,D15=D16),0,IF(C14=D14,D15-C15+1,D17))</f>
        <v>1</v>
      </c>
      <c r="G16" s="22">
        <f>SUM(F16*C20)</f>
        <v>0</v>
      </c>
      <c r="I16" s="20" t="s">
        <v>21</v>
      </c>
      <c r="J16" s="44">
        <f>SUM('Kalkyl 9-10'!S18)</f>
        <v>31</v>
      </c>
      <c r="K16" s="44">
        <f>SUM('Kalkyl 9-10'!T18)</f>
        <v>31</v>
      </c>
      <c r="L16" s="21" t="str">
        <f>LOOKUP(K14,W19:W30,X19:X30)</f>
        <v>jan</v>
      </c>
      <c r="M16" s="21">
        <f>IF(AND(J15=1,J14=K14,K15=K16),0,IF(J14=K14,K15-J15+1,K17))</f>
        <v>1</v>
      </c>
      <c r="N16" s="22">
        <f>SUM(M16*J20)</f>
        <v>0</v>
      </c>
      <c r="O16" s="10"/>
      <c r="P16" s="21"/>
      <c r="Q16" s="44"/>
      <c r="R16" s="44"/>
      <c r="S16" s="21"/>
      <c r="T16" s="21"/>
      <c r="U16" s="10"/>
    </row>
    <row r="17" spans="1:27" x14ac:dyDescent="0.25">
      <c r="A17" s="5"/>
      <c r="B17" s="20" t="s">
        <v>25</v>
      </c>
      <c r="C17" s="44">
        <f>SUM('Kalkyl 9-10'!L19)</f>
        <v>0</v>
      </c>
      <c r="D17" s="44">
        <f>SUM('Kalkyl 9-10'!M19)</f>
        <v>0</v>
      </c>
      <c r="G17" s="47">
        <f>SUM(G14:G16)</f>
        <v>0</v>
      </c>
      <c r="I17" s="20" t="s">
        <v>25</v>
      </c>
      <c r="J17" s="44">
        <f>SUM('Kalkyl 9-10'!S19)</f>
        <v>0</v>
      </c>
      <c r="K17" s="44">
        <f>SUM('Kalkyl 9-10'!T19)</f>
        <v>0</v>
      </c>
      <c r="N17" s="47">
        <f>SUM(N14:N16)</f>
        <v>0</v>
      </c>
      <c r="O17" s="10"/>
      <c r="P17" s="21"/>
      <c r="Q17" s="44"/>
      <c r="R17" s="44"/>
      <c r="U17" s="131"/>
      <c r="V17" s="1"/>
      <c r="W17" s="1"/>
      <c r="X17" s="2" t="s">
        <v>45</v>
      </c>
      <c r="Y17" s="2" t="s">
        <v>45</v>
      </c>
      <c r="Z17" s="1"/>
    </row>
    <row r="18" spans="1:27" x14ac:dyDescent="0.25">
      <c r="A18" s="41"/>
      <c r="B18" s="20" t="s">
        <v>29</v>
      </c>
      <c r="C18" s="44">
        <f>SUM('Kalkyl 9-10'!L20)</f>
        <v>0</v>
      </c>
      <c r="G18" s="19"/>
      <c r="I18" s="20" t="s">
        <v>29</v>
      </c>
      <c r="J18" s="44">
        <f>SUM('Kalkyl 9-10'!S20)</f>
        <v>0</v>
      </c>
      <c r="N18" s="19"/>
      <c r="P18" s="21"/>
      <c r="Q18" s="44"/>
      <c r="W18" s="1"/>
      <c r="X18" s="1"/>
      <c r="Y18" s="1" t="s">
        <v>46</v>
      </c>
      <c r="Z18" s="2" t="s">
        <v>47</v>
      </c>
      <c r="AA18" s="2" t="s">
        <v>48</v>
      </c>
    </row>
    <row r="19" spans="1:27" x14ac:dyDescent="0.25">
      <c r="B19" s="20" t="s">
        <v>31</v>
      </c>
      <c r="C19" s="44">
        <f>SUM('Kalkyl 9-10'!L21)</f>
        <v>0</v>
      </c>
      <c r="G19" s="19"/>
      <c r="I19" s="20" t="s">
        <v>31</v>
      </c>
      <c r="J19" s="44">
        <f>SUM('Kalkyl 9-10'!S21)</f>
        <v>0</v>
      </c>
      <c r="N19" s="19"/>
      <c r="P19" s="21"/>
      <c r="Q19" s="44"/>
      <c r="V19">
        <v>19</v>
      </c>
      <c r="W19" s="1">
        <v>1</v>
      </c>
      <c r="X19" s="1" t="s">
        <v>49</v>
      </c>
      <c r="Y19" s="1">
        <v>31</v>
      </c>
      <c r="Z19" s="1">
        <v>31</v>
      </c>
      <c r="AA19" s="1">
        <v>2004</v>
      </c>
    </row>
    <row r="20" spans="1:27" x14ac:dyDescent="0.25">
      <c r="B20" s="24" t="s">
        <v>33</v>
      </c>
      <c r="C20" s="50">
        <f>SUM('Kalkyl 9-10'!L28)</f>
        <v>0</v>
      </c>
      <c r="D20" s="14"/>
      <c r="E20" s="14"/>
      <c r="F20" s="14"/>
      <c r="G20" s="15"/>
      <c r="I20" s="24" t="s">
        <v>33</v>
      </c>
      <c r="J20" s="50">
        <f>SUM('Kalkyl 9-10'!S28)</f>
        <v>0</v>
      </c>
      <c r="K20" s="14"/>
      <c r="L20" s="14"/>
      <c r="M20" s="14"/>
      <c r="N20" s="15"/>
      <c r="P20" s="21"/>
      <c r="Q20" s="44"/>
      <c r="V20">
        <v>20</v>
      </c>
      <c r="W20" s="1">
        <v>2</v>
      </c>
      <c r="X20" s="1" t="s">
        <v>50</v>
      </c>
      <c r="Y20" s="1">
        <v>28</v>
      </c>
      <c r="Z20" s="1">
        <v>29</v>
      </c>
      <c r="AA20" s="1">
        <v>2008</v>
      </c>
    </row>
    <row r="21" spans="1:27" ht="15.75" thickBot="1" x14ac:dyDescent="0.3">
      <c r="V21">
        <v>21</v>
      </c>
      <c r="W21" s="1">
        <v>3</v>
      </c>
      <c r="X21" s="1" t="s">
        <v>51</v>
      </c>
      <c r="Y21" s="1">
        <v>31</v>
      </c>
      <c r="Z21" s="1">
        <v>31</v>
      </c>
      <c r="AA21" s="1">
        <v>2012</v>
      </c>
    </row>
    <row r="22" spans="1:27" x14ac:dyDescent="0.25">
      <c r="A22" s="31"/>
      <c r="B22" s="27" t="s">
        <v>89</v>
      </c>
      <c r="C22" s="26">
        <f>SUM('Kalkyl 9-10'!L30)</f>
        <v>0</v>
      </c>
      <c r="D22" s="26">
        <f>SUM('Kalkyl 9-10'!M30)</f>
        <v>0</v>
      </c>
      <c r="E22" s="12"/>
      <c r="F22" s="12"/>
      <c r="G22" s="13"/>
      <c r="I22" s="27" t="s">
        <v>93</v>
      </c>
      <c r="J22" s="26">
        <f>SUM('Kalkyl 9-10'!S30)</f>
        <v>0</v>
      </c>
      <c r="K22" s="26">
        <f>SUM('Kalkyl 9-10'!T30)</f>
        <v>0</v>
      </c>
      <c r="L22" s="12"/>
      <c r="M22" s="12"/>
      <c r="N22" s="13"/>
      <c r="P22" s="58"/>
      <c r="Q22" s="18"/>
      <c r="R22" s="18"/>
      <c r="V22">
        <v>22</v>
      </c>
      <c r="W22" s="1">
        <v>4</v>
      </c>
      <c r="X22" s="1" t="s">
        <v>55</v>
      </c>
      <c r="Y22" s="1">
        <v>30</v>
      </c>
      <c r="Z22" s="1">
        <v>30</v>
      </c>
      <c r="AA22" s="1">
        <v>2016</v>
      </c>
    </row>
    <row r="23" spans="1:27" x14ac:dyDescent="0.25">
      <c r="A23" s="36"/>
      <c r="B23" s="20" t="s">
        <v>11</v>
      </c>
      <c r="C23" s="44">
        <f>SUM('Kalkyl 9-10'!L31)</f>
        <v>1900</v>
      </c>
      <c r="D23" s="44">
        <f>SUM('Kalkyl 9-10'!M31)</f>
        <v>1900</v>
      </c>
      <c r="G23" s="19"/>
      <c r="I23" s="20" t="s">
        <v>11</v>
      </c>
      <c r="J23" s="44">
        <f>SUM('Kalkyl 9-10'!S31)</f>
        <v>1900</v>
      </c>
      <c r="K23" s="44">
        <f>SUM('Kalkyl 9-10'!T31)</f>
        <v>1900</v>
      </c>
      <c r="N23" s="19"/>
      <c r="P23" s="21"/>
      <c r="Q23" s="44"/>
      <c r="R23" s="44"/>
      <c r="V23">
        <v>23</v>
      </c>
      <c r="W23" s="1">
        <v>5</v>
      </c>
      <c r="X23" s="1" t="s">
        <v>56</v>
      </c>
      <c r="Y23" s="1">
        <v>31</v>
      </c>
      <c r="Z23" s="1">
        <v>31</v>
      </c>
      <c r="AA23" s="1">
        <v>2020</v>
      </c>
    </row>
    <row r="24" spans="1:27" x14ac:dyDescent="0.25">
      <c r="A24" s="36"/>
      <c r="B24" s="20" t="s">
        <v>14</v>
      </c>
      <c r="C24" s="44">
        <f>SUM('Kalkyl 9-10'!L32)</f>
        <v>1</v>
      </c>
      <c r="D24" s="44">
        <f>SUM('Kalkyl 9-10'!M32)</f>
        <v>1</v>
      </c>
      <c r="E24" s="21" t="s">
        <v>15</v>
      </c>
      <c r="F24" s="21">
        <f>IF(AND(C25=1,C24=D24,D25=D26),1,IF(C24=D24,0,IF(AND(C27&gt;0,D27&gt;0),D24-C24-1,IF(AND(D27=0,C27=0),D24-C24+1,D24-C24))))</f>
        <v>0</v>
      </c>
      <c r="G24" s="22">
        <f>SUM(F24*C28)</f>
        <v>0</v>
      </c>
      <c r="I24" s="20" t="s">
        <v>14</v>
      </c>
      <c r="J24" s="44">
        <f>SUM('Kalkyl 9-10'!S32)</f>
        <v>1</v>
      </c>
      <c r="K24" s="44">
        <f>SUM('Kalkyl 9-10'!T32)</f>
        <v>1</v>
      </c>
      <c r="L24" s="21" t="s">
        <v>15</v>
      </c>
      <c r="M24" s="21">
        <f>IF(AND(J25=1,J24=K24,K25=K26),1,IF(J24=K24,0,IF(AND(J27&gt;0,K27&gt;0),K24-J24-1,IF(AND(K27=0,J27=0),K24-J24+1,K24-J24))))</f>
        <v>0</v>
      </c>
      <c r="N24" s="22">
        <f>SUM(M24*J28)</f>
        <v>0</v>
      </c>
      <c r="O24" s="10"/>
      <c r="P24" s="21"/>
      <c r="Q24" s="44"/>
      <c r="R24" s="44"/>
      <c r="S24" s="21"/>
      <c r="T24" s="21"/>
      <c r="U24" s="10"/>
      <c r="V24">
        <v>24</v>
      </c>
      <c r="W24" s="1">
        <v>6</v>
      </c>
      <c r="X24" s="1" t="s">
        <v>57</v>
      </c>
      <c r="Y24" s="1">
        <v>30</v>
      </c>
      <c r="Z24" s="1">
        <v>30</v>
      </c>
      <c r="AA24" s="1">
        <v>2024</v>
      </c>
    </row>
    <row r="25" spans="1:27" x14ac:dyDescent="0.25">
      <c r="A25" s="36"/>
      <c r="B25" s="20" t="s">
        <v>18</v>
      </c>
      <c r="C25" s="44">
        <f>SUM('Kalkyl 9-10'!L33)</f>
        <v>0</v>
      </c>
      <c r="D25" s="44">
        <f>SUM('Kalkyl 9-10'!M33)</f>
        <v>0</v>
      </c>
      <c r="E25" s="21" t="str">
        <f>LOOKUP(C24,W19:W30,X19:X30)</f>
        <v>jan</v>
      </c>
      <c r="F25" s="21">
        <f>IF(C27=C26,0,C27)</f>
        <v>0</v>
      </c>
      <c r="G25" s="22">
        <f>SUM(F25*C29)</f>
        <v>0</v>
      </c>
      <c r="I25" s="20" t="s">
        <v>18</v>
      </c>
      <c r="J25" s="44">
        <f>SUM('Kalkyl 9-10'!S33)</f>
        <v>0</v>
      </c>
      <c r="K25" s="44">
        <f>SUM('Kalkyl 9-10'!T33)</f>
        <v>0</v>
      </c>
      <c r="L25" s="21" t="str">
        <f>LOOKUP(J24,W19:W30,X19:X30)</f>
        <v>jan</v>
      </c>
      <c r="M25" s="21">
        <f>IF(J27=J26,0,J27)</f>
        <v>0</v>
      </c>
      <c r="N25" s="22">
        <f>SUM(M25*J29)</f>
        <v>0</v>
      </c>
      <c r="O25" s="10"/>
      <c r="P25" s="21"/>
      <c r="Q25" s="44"/>
      <c r="R25" s="44"/>
      <c r="S25" s="21"/>
      <c r="T25" s="21"/>
      <c r="U25" s="10"/>
      <c r="V25">
        <v>25</v>
      </c>
      <c r="W25" s="1">
        <v>7</v>
      </c>
      <c r="X25" s="1" t="s">
        <v>58</v>
      </c>
      <c r="Y25" s="1">
        <v>31</v>
      </c>
      <c r="Z25" s="1">
        <v>31</v>
      </c>
      <c r="AA25" s="1">
        <v>2028</v>
      </c>
    </row>
    <row r="26" spans="1:27" x14ac:dyDescent="0.25">
      <c r="A26" s="36"/>
      <c r="B26" s="20" t="s">
        <v>21</v>
      </c>
      <c r="C26" s="44">
        <f>SUM('Kalkyl 9-10'!L34)</f>
        <v>31</v>
      </c>
      <c r="D26" s="44">
        <f>SUM('Kalkyl 9-10'!M34)</f>
        <v>31</v>
      </c>
      <c r="E26" s="21" t="str">
        <f>LOOKUP(D24,W19:W30,X19:X30)</f>
        <v>jan</v>
      </c>
      <c r="F26" s="21">
        <f>IF(AND(C25=1,C24=D24,D25=D26),0,IF(C24=D24,D25-C25+1,D27))</f>
        <v>1</v>
      </c>
      <c r="G26" s="22">
        <f>SUM(F26*C30)</f>
        <v>0</v>
      </c>
      <c r="I26" s="20" t="s">
        <v>21</v>
      </c>
      <c r="J26" s="44">
        <f>SUM('Kalkyl 9-10'!S34)</f>
        <v>31</v>
      </c>
      <c r="K26" s="44">
        <f>SUM('Kalkyl 9-10'!T34)</f>
        <v>31</v>
      </c>
      <c r="L26" s="21" t="str">
        <f>LOOKUP(K24,W19:W30,X19:X30)</f>
        <v>jan</v>
      </c>
      <c r="M26" s="21">
        <f>IF(AND(J25=1,J24=K24,K25=K26),0,IF(J24=K24,K25-J25+1,K27))</f>
        <v>1</v>
      </c>
      <c r="N26" s="22">
        <f>SUM(M26*J30)</f>
        <v>0</v>
      </c>
      <c r="O26" s="10"/>
      <c r="P26" s="21"/>
      <c r="Q26" s="44"/>
      <c r="R26" s="44"/>
      <c r="S26" s="21"/>
      <c r="T26" s="21"/>
      <c r="U26" s="10"/>
      <c r="V26">
        <v>26</v>
      </c>
      <c r="W26" s="1">
        <v>8</v>
      </c>
      <c r="X26" s="1" t="s">
        <v>59</v>
      </c>
      <c r="Y26" s="1">
        <v>31</v>
      </c>
      <c r="Z26" s="1">
        <v>31</v>
      </c>
      <c r="AA26" s="1">
        <v>2032</v>
      </c>
    </row>
    <row r="27" spans="1:27" x14ac:dyDescent="0.25">
      <c r="A27" s="36"/>
      <c r="B27" s="20" t="s">
        <v>25</v>
      </c>
      <c r="C27" s="44">
        <f>SUM('Kalkyl 9-10'!L35)</f>
        <v>0</v>
      </c>
      <c r="D27" s="44">
        <f>SUM('Kalkyl 9-10'!M35)</f>
        <v>0</v>
      </c>
      <c r="G27" s="47">
        <f>SUM(G24:G26)</f>
        <v>0</v>
      </c>
      <c r="I27" s="20" t="s">
        <v>25</v>
      </c>
      <c r="J27" s="44">
        <f>SUM('Kalkyl 9-10'!S35)</f>
        <v>0</v>
      </c>
      <c r="K27" s="44">
        <f>SUM('Kalkyl 9-10'!T35)</f>
        <v>0</v>
      </c>
      <c r="N27" s="47">
        <f>SUM(N24:N26)</f>
        <v>0</v>
      </c>
      <c r="O27" s="10"/>
      <c r="P27" s="21"/>
      <c r="Q27" s="44"/>
      <c r="R27" s="44"/>
      <c r="U27" s="131"/>
      <c r="V27">
        <v>27</v>
      </c>
      <c r="W27" s="1">
        <v>9</v>
      </c>
      <c r="X27" s="1" t="s">
        <v>60</v>
      </c>
      <c r="Y27" s="1">
        <v>30</v>
      </c>
      <c r="Z27" s="1">
        <v>30</v>
      </c>
      <c r="AA27" s="1">
        <v>2036</v>
      </c>
    </row>
    <row r="28" spans="1:27" x14ac:dyDescent="0.25">
      <c r="A28" s="36"/>
      <c r="B28" s="20" t="s">
        <v>29</v>
      </c>
      <c r="C28" s="44">
        <f>SUM('Kalkyl 9-10'!L36)</f>
        <v>0</v>
      </c>
      <c r="G28" s="19"/>
      <c r="I28" s="20" t="s">
        <v>29</v>
      </c>
      <c r="J28" s="44">
        <f>SUM('Kalkyl 9-10'!S36)</f>
        <v>0</v>
      </c>
      <c r="N28" s="19"/>
      <c r="P28" s="21"/>
      <c r="Q28" s="44"/>
      <c r="V28">
        <v>28</v>
      </c>
      <c r="W28" s="1">
        <v>10</v>
      </c>
      <c r="X28" s="1" t="s">
        <v>61</v>
      </c>
      <c r="Y28" s="1">
        <v>31</v>
      </c>
      <c r="Z28" s="1">
        <v>31</v>
      </c>
      <c r="AA28" s="1">
        <v>2040</v>
      </c>
    </row>
    <row r="29" spans="1:27" x14ac:dyDescent="0.25">
      <c r="A29" s="36"/>
      <c r="B29" s="20" t="s">
        <v>31</v>
      </c>
      <c r="C29" s="44">
        <f>SUM('Kalkyl 9-10'!L37)</f>
        <v>0</v>
      </c>
      <c r="G29" s="19"/>
      <c r="I29" s="20" t="s">
        <v>31</v>
      </c>
      <c r="J29" s="44">
        <f>SUM('Kalkyl 9-10'!S37)</f>
        <v>0</v>
      </c>
      <c r="N29" s="19"/>
      <c r="P29" s="21"/>
      <c r="Q29" s="44"/>
      <c r="V29">
        <v>29</v>
      </c>
      <c r="W29" s="1">
        <v>11</v>
      </c>
      <c r="X29" s="1" t="s">
        <v>62</v>
      </c>
      <c r="Y29" s="1">
        <v>30</v>
      </c>
      <c r="Z29" s="1">
        <v>30</v>
      </c>
      <c r="AA29" s="1">
        <v>2044</v>
      </c>
    </row>
    <row r="30" spans="1:27" x14ac:dyDescent="0.25">
      <c r="A30" s="36"/>
      <c r="B30" s="24" t="s">
        <v>33</v>
      </c>
      <c r="C30" s="50">
        <f>SUM('Kalkyl 9-10'!L38)</f>
        <v>0</v>
      </c>
      <c r="D30" s="14"/>
      <c r="E30" s="14"/>
      <c r="F30" s="14"/>
      <c r="G30" s="15"/>
      <c r="I30" s="24" t="s">
        <v>33</v>
      </c>
      <c r="J30" s="50">
        <f>SUM('Kalkyl 9-10'!S38)</f>
        <v>0</v>
      </c>
      <c r="K30" s="14"/>
      <c r="L30" s="14"/>
      <c r="M30" s="14"/>
      <c r="N30" s="15"/>
      <c r="P30" s="21"/>
      <c r="Q30" s="44"/>
      <c r="V30">
        <v>30</v>
      </c>
      <c r="W30" s="1">
        <v>12</v>
      </c>
      <c r="X30" s="1" t="s">
        <v>64</v>
      </c>
      <c r="Y30" s="1">
        <v>31</v>
      </c>
      <c r="Z30" s="1">
        <v>31</v>
      </c>
      <c r="AA30" s="1">
        <v>2048</v>
      </c>
    </row>
    <row r="31" spans="1:27" x14ac:dyDescent="0.25">
      <c r="A31" s="35"/>
      <c r="W31" s="1"/>
      <c r="X31" s="1" t="s">
        <v>65</v>
      </c>
      <c r="Y31" s="1">
        <f>SUM(Y19:Y30)</f>
        <v>365</v>
      </c>
      <c r="Z31" s="1">
        <f>SUM(Z19:Z30)</f>
        <v>366</v>
      </c>
      <c r="AA31" s="1">
        <v>2052</v>
      </c>
    </row>
    <row r="32" spans="1:27" x14ac:dyDescent="0.25">
      <c r="A32" s="36"/>
      <c r="B32" s="27" t="s">
        <v>90</v>
      </c>
      <c r="C32" s="26">
        <f>SUM('Kalkyl 9-10'!L40)</f>
        <v>0</v>
      </c>
      <c r="D32" s="26">
        <f>SUM('Kalkyl 9-10'!M40)</f>
        <v>0</v>
      </c>
      <c r="E32" s="12"/>
      <c r="F32" s="12"/>
      <c r="G32" s="13"/>
      <c r="I32" s="27" t="s">
        <v>94</v>
      </c>
      <c r="J32" s="26">
        <f>SUM('Kalkyl 9-10'!S40)</f>
        <v>0</v>
      </c>
      <c r="K32" s="26">
        <f>SUM('Kalkyl 9-10'!T40)</f>
        <v>0</v>
      </c>
      <c r="L32" s="12"/>
      <c r="M32" s="12"/>
      <c r="N32" s="13"/>
      <c r="P32" s="58"/>
      <c r="Q32" s="18"/>
      <c r="R32" s="18"/>
      <c r="W32" s="5">
        <f>IF(OR(C3=$AJ$19,C3=$AJ$20,C3=$AJ$21,C3=$AJ$22,C3=$AJ$23,C3=$AJ$24,C3=$AJ$25,C3=$AJ$26,C3=$AJ$27,C3=$AJ$28,C3=$AJ$29,C3=$AJ$30,C3=$AJ$31),29,28)</f>
        <v>28</v>
      </c>
      <c r="X32" s="2" t="s">
        <v>70</v>
      </c>
      <c r="Y32">
        <f>SUM(C3)</f>
        <v>1900</v>
      </c>
    </row>
    <row r="33" spans="1:25" x14ac:dyDescent="0.25">
      <c r="A33" s="39"/>
      <c r="B33" s="20" t="s">
        <v>11</v>
      </c>
      <c r="C33" s="44">
        <f>SUM('Kalkyl 9-10'!L41)</f>
        <v>1900</v>
      </c>
      <c r="D33" s="44">
        <f>YEAR(D32)</f>
        <v>1900</v>
      </c>
      <c r="G33" s="19"/>
      <c r="I33" s="20" t="s">
        <v>11</v>
      </c>
      <c r="J33" s="44">
        <f>SUM('Kalkyl 9-10'!S41)</f>
        <v>1900</v>
      </c>
      <c r="K33" s="44">
        <f>YEAR(K32)</f>
        <v>1900</v>
      </c>
      <c r="N33" s="19"/>
      <c r="P33" s="21"/>
      <c r="Q33" s="44"/>
      <c r="R33" s="44"/>
      <c r="W33" s="5">
        <f>IF(OR(J3=$AJ$19,J3=$AJ$20,J3=$AJ$21,J3=$AJ$22,J3=$AJ$23,J3=$AJ$24,J3=$AJ$25,J3=$AJ$26,J3=$AJ$27,J3=$AJ$28,J3=$AJ$29,J3=$AJ$30,J3=$AJ$31),29,28)</f>
        <v>28</v>
      </c>
      <c r="X33" s="2" t="s">
        <v>71</v>
      </c>
      <c r="Y33">
        <f>SUM(J3)</f>
        <v>1900</v>
      </c>
    </row>
    <row r="34" spans="1:25" x14ac:dyDescent="0.25">
      <c r="B34" s="20" t="s">
        <v>14</v>
      </c>
      <c r="C34" s="44">
        <f>SUM('Kalkyl 9-10'!L42)</f>
        <v>1</v>
      </c>
      <c r="D34" s="44">
        <f>MONTH(D32)</f>
        <v>1</v>
      </c>
      <c r="E34" s="21" t="s">
        <v>15</v>
      </c>
      <c r="F34" s="21">
        <f>IF(AND(C35=1,C34=D34,D35=D36),1,IF(C34=D34,0,IF(AND(C37&gt;0,D37&gt;0),D34-C34-1,IF(AND(D37=0,C37=0),D34-C34+1,D34-C34))))</f>
        <v>0</v>
      </c>
      <c r="G34" s="22">
        <f>SUM(F34*C38)</f>
        <v>0</v>
      </c>
      <c r="I34" s="20" t="s">
        <v>14</v>
      </c>
      <c r="J34" s="44">
        <f>SUM('Kalkyl 9-10'!S42)</f>
        <v>1</v>
      </c>
      <c r="K34" s="44">
        <f>MONTH(K32)</f>
        <v>1</v>
      </c>
      <c r="L34" s="21" t="s">
        <v>15</v>
      </c>
      <c r="M34" s="21">
        <f>IF(AND(J35=1,J34=K34,K35=K36),1,IF(J34=K34,0,IF(AND(J37&gt;0,K37&gt;0),K34-J34-1,IF(AND(K37=0,J37=0),K34-J34+1,K34-J34))))</f>
        <v>0</v>
      </c>
      <c r="N34" s="22">
        <f>SUM(M34*J38)</f>
        <v>0</v>
      </c>
      <c r="O34" s="10"/>
      <c r="P34" s="21"/>
      <c r="Q34" s="44"/>
      <c r="R34" s="44"/>
      <c r="S34" s="21"/>
      <c r="T34" s="21"/>
      <c r="U34" s="10"/>
      <c r="W34" s="5">
        <f>IF(OR(Q3=$AJ$19,Q3=$AJ$20,Q3=$AJ$21,Q3=$AJ$22,Q3=$AJ$23,Q3=$AJ$24,Q3=$AJ$25,Q3=$AJ$26,Q3=$AJ$27,Q3=$AJ$28,Q3=$AJ$29,Q3=$AJ$30,Q3=$AJ$31),29,28)</f>
        <v>29</v>
      </c>
      <c r="X34" s="2" t="s">
        <v>72</v>
      </c>
      <c r="Y34">
        <f>SUM(Q3)</f>
        <v>0</v>
      </c>
    </row>
    <row r="35" spans="1:25" x14ac:dyDescent="0.25">
      <c r="B35" s="20" t="s">
        <v>18</v>
      </c>
      <c r="C35" s="44">
        <f>SUM('Kalkyl 9-10'!L49)</f>
        <v>0</v>
      </c>
      <c r="D35" s="44">
        <f>DAY(D32)</f>
        <v>0</v>
      </c>
      <c r="E35" s="21" t="str">
        <f>LOOKUP(C34,W13:W30,X13:X30)</f>
        <v>jan</v>
      </c>
      <c r="F35" s="21">
        <f>IF(C37=C36,0,C37)</f>
        <v>0</v>
      </c>
      <c r="G35" s="22">
        <f>SUM(F35*C39)</f>
        <v>0</v>
      </c>
      <c r="I35" s="20" t="s">
        <v>18</v>
      </c>
      <c r="J35" s="44">
        <f>SUM('Kalkyl 9-10'!S49)</f>
        <v>0</v>
      </c>
      <c r="K35" s="44">
        <f>DAY(K32)</f>
        <v>0</v>
      </c>
      <c r="L35" s="21" t="str">
        <f>LOOKUP(J34,W13:W30,X13:X30)</f>
        <v>jan</v>
      </c>
      <c r="M35" s="21">
        <f>IF(J37=J36,0,J37)</f>
        <v>0</v>
      </c>
      <c r="N35" s="22">
        <f>SUM(M35*J39)</f>
        <v>0</v>
      </c>
      <c r="O35" s="10"/>
      <c r="P35" s="21"/>
      <c r="Q35" s="44"/>
      <c r="R35" s="44"/>
      <c r="S35" s="21"/>
      <c r="T35" s="21"/>
      <c r="U35" s="10"/>
    </row>
    <row r="36" spans="1:25" ht="15.75" thickBot="1" x14ac:dyDescent="0.3">
      <c r="B36" s="20" t="s">
        <v>21</v>
      </c>
      <c r="C36" s="44">
        <f>SUM('Kalkyl 9-10'!L50)</f>
        <v>31</v>
      </c>
      <c r="D36" s="44">
        <f>SUM('Kalkyl 9-10'!M50)</f>
        <v>31</v>
      </c>
      <c r="E36" s="21" t="str">
        <f>LOOKUP(D34,W13:W30,X13:X30)</f>
        <v>jan</v>
      </c>
      <c r="F36" s="21">
        <f>IF(AND(C35=1,C34=D34,D35=D36),0,IF(C34=D34,D35-C35+1,D37))</f>
        <v>1</v>
      </c>
      <c r="G36" s="22">
        <f>SUM(F36*C40)</f>
        <v>0</v>
      </c>
      <c r="I36" s="20" t="s">
        <v>21</v>
      </c>
      <c r="J36" s="44">
        <f>SUM('Kalkyl 9-10'!S50)</f>
        <v>31</v>
      </c>
      <c r="K36" s="44">
        <f>SUM('Kalkyl 9-10'!T50)</f>
        <v>31</v>
      </c>
      <c r="L36" s="21" t="str">
        <f>LOOKUP(K34,W13:W30,X13:X30)</f>
        <v>jan</v>
      </c>
      <c r="M36" s="21">
        <f>IF(AND(J35=1,J34=K34,K35=K36),0,IF(J34=K34,K35-J35+1,K37))</f>
        <v>1</v>
      </c>
      <c r="N36" s="22">
        <f>SUM(M36*J40)</f>
        <v>0</v>
      </c>
      <c r="O36" s="10"/>
      <c r="P36" s="21"/>
      <c r="Q36" s="44"/>
      <c r="R36" s="44"/>
      <c r="S36" s="21"/>
      <c r="T36" s="21"/>
      <c r="U36" s="10"/>
    </row>
    <row r="37" spans="1:25" x14ac:dyDescent="0.25">
      <c r="A37" s="52"/>
      <c r="B37" s="20" t="s">
        <v>25</v>
      </c>
      <c r="C37" s="44">
        <f>SUM('Kalkyl 9-10'!L51)</f>
        <v>0</v>
      </c>
      <c r="D37" s="44">
        <f>SUM('Kalkyl 9-10'!M51)</f>
        <v>0</v>
      </c>
      <c r="G37" s="47">
        <f>SUM(G34:G36)</f>
        <v>0</v>
      </c>
      <c r="I37" s="20" t="s">
        <v>25</v>
      </c>
      <c r="J37" s="44">
        <f>SUM('Kalkyl 9-10'!S51)</f>
        <v>0</v>
      </c>
      <c r="K37" s="44">
        <f>SUM('Kalkyl 9-10'!T51)</f>
        <v>0</v>
      </c>
      <c r="N37" s="47">
        <f>SUM(N34:N36)</f>
        <v>0</v>
      </c>
      <c r="O37" s="10"/>
      <c r="P37" s="21"/>
      <c r="Q37" s="44"/>
      <c r="R37" s="44"/>
      <c r="U37" s="131"/>
    </row>
    <row r="38" spans="1:25" x14ac:dyDescent="0.25">
      <c r="A38" s="5"/>
      <c r="B38" s="20" t="s">
        <v>29</v>
      </c>
      <c r="C38" s="44">
        <f>SUM('Kalkyl 9-10'!L52)</f>
        <v>0</v>
      </c>
      <c r="G38" s="19"/>
      <c r="I38" s="20" t="s">
        <v>29</v>
      </c>
      <c r="J38" s="44">
        <f>SUM('Kalkyl 9-10'!S52)</f>
        <v>0</v>
      </c>
      <c r="N38" s="19"/>
      <c r="P38" s="21"/>
      <c r="Q38" s="44"/>
    </row>
    <row r="39" spans="1:25" x14ac:dyDescent="0.25">
      <c r="A39" s="5"/>
      <c r="B39" s="20" t="s">
        <v>31</v>
      </c>
      <c r="C39" s="44">
        <f>SUM('Kalkyl 9-10'!L53)</f>
        <v>0</v>
      </c>
      <c r="G39" s="19"/>
      <c r="I39" s="20" t="s">
        <v>31</v>
      </c>
      <c r="J39" s="44">
        <f>SUM('Kalkyl 9-10'!S53)</f>
        <v>0</v>
      </c>
      <c r="N39" s="19"/>
      <c r="P39" s="21"/>
      <c r="Q39" s="44"/>
    </row>
    <row r="40" spans="1:25" x14ac:dyDescent="0.25">
      <c r="A40" s="5"/>
      <c r="B40" s="24" t="s">
        <v>33</v>
      </c>
      <c r="C40" s="50">
        <f>SUM('Kalkyl 9-10'!L54)</f>
        <v>0</v>
      </c>
      <c r="D40" s="14"/>
      <c r="E40" s="14"/>
      <c r="F40" s="14"/>
      <c r="G40" s="15"/>
      <c r="I40" s="24" t="s">
        <v>33</v>
      </c>
      <c r="J40" s="50">
        <f>SUM('Kalkyl 9-10'!S54)</f>
        <v>0</v>
      </c>
      <c r="K40" s="14"/>
      <c r="L40" s="14"/>
      <c r="M40" s="14"/>
      <c r="N40" s="15"/>
      <c r="P40" s="21"/>
      <c r="Q40" s="44"/>
    </row>
    <row r="41" spans="1:25" x14ac:dyDescent="0.25">
      <c r="A41" s="33"/>
      <c r="G41" s="48">
        <f>SUM(G7+G17+G27+G37)</f>
        <v>0</v>
      </c>
      <c r="N41" s="48">
        <f>SUM(N7+N17+N27+N37)</f>
        <v>0</v>
      </c>
      <c r="U41" s="48"/>
    </row>
    <row r="42" spans="1:25" x14ac:dyDescent="0.25">
      <c r="A42" s="33"/>
    </row>
    <row r="43" spans="1:25" x14ac:dyDescent="0.25">
      <c r="A43" s="33"/>
    </row>
    <row r="44" spans="1:25" x14ac:dyDescent="0.25">
      <c r="A44" s="33"/>
    </row>
    <row r="45" spans="1:25" x14ac:dyDescent="0.25">
      <c r="A45" s="33"/>
    </row>
    <row r="46" spans="1:25" x14ac:dyDescent="0.25">
      <c r="A46" s="33"/>
    </row>
    <row r="47" spans="1:25" x14ac:dyDescent="0.25">
      <c r="A47" s="33"/>
    </row>
    <row r="48" spans="1:25" x14ac:dyDescent="0.25">
      <c r="A48" s="33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</sheetData>
  <sheetProtection algorithmName="SHA-512" hashValue="XJukT+iJpjW+hJ00e/YtB3mUbq+pJshck/C6fpA8R+H6Ytr/Meu7Q1N+1XrMZs8DveyGLN3nUu4qqzHwAFcaeg==" saltValue="Gejum5DIYY26kgZDIBRl+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AD05E-4497-4F36-A847-188FEB747096}">
  <dimension ref="A1:AA41"/>
  <sheetViews>
    <sheetView workbookViewId="0">
      <selection activeCell="T1" sqref="T1"/>
    </sheetView>
  </sheetViews>
  <sheetFormatPr defaultRowHeight="15" x14ac:dyDescent="0.25"/>
  <cols>
    <col min="1" max="1" width="11.42578125" customWidth="1"/>
    <col min="6" max="6" width="9.85546875" bestFit="1" customWidth="1"/>
    <col min="7" max="7" width="5.42578125" customWidth="1"/>
    <col min="8" max="8" width="10.42578125" customWidth="1"/>
    <col min="13" max="13" width="10" customWidth="1"/>
    <col min="14" max="14" width="4.42578125" customWidth="1"/>
    <col min="15" max="15" width="10.42578125" customWidth="1"/>
    <col min="20" max="20" width="10.42578125" customWidth="1"/>
    <col min="27" max="27" width="12.140625" customWidth="1"/>
  </cols>
  <sheetData>
    <row r="1" spans="1:27" ht="15.75" thickBot="1" x14ac:dyDescent="0.3">
      <c r="A1" s="27" t="s">
        <v>87</v>
      </c>
      <c r="B1" s="16" t="s">
        <v>2</v>
      </c>
      <c r="C1" s="16" t="s">
        <v>3</v>
      </c>
      <c r="D1" s="12"/>
      <c r="E1" s="12"/>
      <c r="F1" s="13"/>
      <c r="H1" s="27" t="s">
        <v>91</v>
      </c>
      <c r="I1" s="16" t="s">
        <v>2</v>
      </c>
      <c r="J1" s="16" t="s">
        <v>3</v>
      </c>
      <c r="K1" s="12"/>
      <c r="L1" s="12"/>
      <c r="M1" s="13"/>
      <c r="O1" s="58"/>
      <c r="P1" s="130"/>
      <c r="Q1" s="130"/>
      <c r="V1" s="58" t="s">
        <v>6</v>
      </c>
    </row>
    <row r="2" spans="1:27" ht="15.75" thickBot="1" x14ac:dyDescent="0.3">
      <c r="A2" s="17"/>
      <c r="B2" s="18">
        <f>SUM('Kalkyl 11-12'!L2)</f>
        <v>0</v>
      </c>
      <c r="C2" s="18">
        <f>SUM('Kalkyl 11-12'!M2)</f>
        <v>0</v>
      </c>
      <c r="F2" s="19"/>
      <c r="H2" s="17"/>
      <c r="I2" s="18">
        <f>SUM('Kalkyl 11-12'!S2)</f>
        <v>0</v>
      </c>
      <c r="J2" s="18">
        <f>SUM('Kalkyl 11-12'!T2)</f>
        <v>0</v>
      </c>
      <c r="M2" s="19"/>
      <c r="P2" s="18"/>
      <c r="Q2" s="18"/>
      <c r="V2" s="59" t="s">
        <v>77</v>
      </c>
      <c r="W2" s="62"/>
      <c r="Z2" s="58" t="s">
        <v>7</v>
      </c>
      <c r="AA2" s="19"/>
    </row>
    <row r="3" spans="1:27" x14ac:dyDescent="0.25">
      <c r="A3" s="20" t="s">
        <v>11</v>
      </c>
      <c r="B3" s="44">
        <f>SUM('Kalkyl 11-12'!L3)</f>
        <v>1900</v>
      </c>
      <c r="C3" s="44">
        <f>SUM('Kalkyl 11-12'!M3)</f>
        <v>1900</v>
      </c>
      <c r="F3" s="19"/>
      <c r="H3" s="20" t="s">
        <v>11</v>
      </c>
      <c r="I3" s="44">
        <f>SUM('Kalkyl 11-12'!S3)</f>
        <v>1900</v>
      </c>
      <c r="J3" s="44">
        <f>SUM('Kalkyl 11-12'!T3)</f>
        <v>1900</v>
      </c>
      <c r="M3" s="19"/>
      <c r="O3" s="21"/>
      <c r="P3" s="44"/>
      <c r="Q3" s="44"/>
      <c r="V3" s="60" t="s">
        <v>12</v>
      </c>
      <c r="W3" s="63"/>
      <c r="Z3" s="59" t="s">
        <v>13</v>
      </c>
      <c r="AA3" s="62"/>
    </row>
    <row r="4" spans="1:27" x14ac:dyDescent="0.25">
      <c r="A4" s="20" t="s">
        <v>14</v>
      </c>
      <c r="B4" s="44">
        <f>SUM('Kalkyl 11-12'!L6)</f>
        <v>1</v>
      </c>
      <c r="C4" s="44">
        <f>SUM('Kalkyl 11-12'!M6)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11-12'!S6)</f>
        <v>1</v>
      </c>
      <c r="J4" s="44">
        <f>SUM('Kalkyl 11-12'!T6)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1"/>
      <c r="P4" s="44"/>
      <c r="Q4" s="44"/>
      <c r="R4" s="21"/>
      <c r="S4" s="21"/>
      <c r="T4" s="10"/>
      <c r="V4" s="60" t="s">
        <v>16</v>
      </c>
      <c r="W4" s="63"/>
      <c r="Z4" s="60" t="s">
        <v>17</v>
      </c>
      <c r="AA4" s="63"/>
    </row>
    <row r="5" spans="1:27" x14ac:dyDescent="0.25">
      <c r="A5" s="20" t="s">
        <v>18</v>
      </c>
      <c r="B5" s="44">
        <f>SUM('Kalkyl 11-12'!L7)</f>
        <v>0</v>
      </c>
      <c r="C5" s="44">
        <f>SUM('Kalkyl 11-12'!M7)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11-12'!S7)</f>
        <v>0</v>
      </c>
      <c r="J5" s="44">
        <f>SUM('Kalkyl 11-12'!T7)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1"/>
      <c r="P5" s="44"/>
      <c r="Q5" s="44"/>
      <c r="R5" s="21"/>
      <c r="S5" s="21"/>
      <c r="T5" s="10"/>
      <c r="V5" s="60" t="s">
        <v>19</v>
      </c>
      <c r="W5" s="63"/>
      <c r="Z5" s="60" t="s">
        <v>20</v>
      </c>
      <c r="AA5" s="63"/>
    </row>
    <row r="6" spans="1:27" ht="15.75" thickBot="1" x14ac:dyDescent="0.3">
      <c r="A6" s="20" t="s">
        <v>21</v>
      </c>
      <c r="B6" s="44">
        <f>SUM('Kalkyl 11-12'!L8)</f>
        <v>31</v>
      </c>
      <c r="C6" s="44">
        <f>SUM('Kalkyl 11-12'!M8)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11-12'!S8)</f>
        <v>31</v>
      </c>
      <c r="J6" s="44">
        <f>SUM('Kalkyl 11-12'!T8)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1"/>
      <c r="P6" s="44"/>
      <c r="Q6" s="44"/>
      <c r="R6" s="21"/>
      <c r="S6" s="21"/>
      <c r="T6" s="10"/>
      <c r="V6" s="61" t="s">
        <v>22</v>
      </c>
      <c r="W6" s="64"/>
      <c r="Z6" s="60" t="s">
        <v>86</v>
      </c>
      <c r="AA6" s="63"/>
    </row>
    <row r="7" spans="1:27" x14ac:dyDescent="0.25">
      <c r="A7" s="20" t="s">
        <v>25</v>
      </c>
      <c r="B7" s="44">
        <f>SUM('Kalkyl 11-12'!L9)</f>
        <v>0</v>
      </c>
      <c r="C7" s="44">
        <f>SUM('Kalkyl 11-12'!M9)</f>
        <v>0</v>
      </c>
      <c r="F7" s="47">
        <f>SUM(F4:F6)</f>
        <v>0</v>
      </c>
      <c r="H7" s="20" t="s">
        <v>25</v>
      </c>
      <c r="I7" s="44">
        <f>SUM('Kalkyl 11-12'!S9)</f>
        <v>0</v>
      </c>
      <c r="J7" s="44">
        <f>SUM('Kalkyl 11-12'!T9)</f>
        <v>0</v>
      </c>
      <c r="M7" s="47">
        <f>SUM(M4:M6)</f>
        <v>0</v>
      </c>
      <c r="N7" s="10"/>
      <c r="O7" s="21"/>
      <c r="P7" s="44"/>
      <c r="Q7" s="44"/>
      <c r="T7" s="131"/>
      <c r="Z7" s="60" t="s">
        <v>26</v>
      </c>
      <c r="AA7" s="63"/>
    </row>
    <row r="8" spans="1:27" x14ac:dyDescent="0.25">
      <c r="A8" s="20" t="s">
        <v>29</v>
      </c>
      <c r="B8" s="44">
        <f>SUM('Kalkyl 11-12'!L10)</f>
        <v>0</v>
      </c>
      <c r="F8" s="19"/>
      <c r="H8" s="20" t="s">
        <v>29</v>
      </c>
      <c r="I8" s="44">
        <f>SUM('Kalkyl 11-12'!S10)</f>
        <v>0</v>
      </c>
      <c r="M8" s="19"/>
      <c r="O8" s="21"/>
      <c r="P8" s="44"/>
      <c r="Z8" s="60" t="s">
        <v>30</v>
      </c>
      <c r="AA8" s="63"/>
    </row>
    <row r="9" spans="1:27" x14ac:dyDescent="0.25">
      <c r="A9" s="20" t="s">
        <v>31</v>
      </c>
      <c r="B9" s="44">
        <f>SUM('Kalkyl 11-12'!L11)</f>
        <v>0</v>
      </c>
      <c r="F9" s="19"/>
      <c r="H9" s="20" t="s">
        <v>31</v>
      </c>
      <c r="I9" s="44">
        <f>SUM('Kalkyl 11-12'!S11)</f>
        <v>0</v>
      </c>
      <c r="M9" s="19"/>
      <c r="O9" s="21"/>
      <c r="P9" s="44"/>
      <c r="Z9" s="60" t="s">
        <v>76</v>
      </c>
      <c r="AA9" s="63"/>
    </row>
    <row r="10" spans="1:27" x14ac:dyDescent="0.25">
      <c r="A10" s="24" t="s">
        <v>33</v>
      </c>
      <c r="B10" s="50">
        <f>SUM('Kalkyl 11-12'!L12)</f>
        <v>0</v>
      </c>
      <c r="C10" s="40"/>
      <c r="D10" s="14"/>
      <c r="E10" s="14"/>
      <c r="F10" s="15"/>
      <c r="H10" s="24" t="s">
        <v>33</v>
      </c>
      <c r="I10" s="50">
        <f>SUM('Kalkyl 11-12'!S12)</f>
        <v>0</v>
      </c>
      <c r="J10" s="40"/>
      <c r="K10" s="14"/>
      <c r="L10" s="14"/>
      <c r="M10" s="15"/>
      <c r="O10" s="21"/>
      <c r="P10" s="44"/>
      <c r="Q10" s="132"/>
      <c r="Z10" s="60" t="s">
        <v>34</v>
      </c>
      <c r="AA10" s="63"/>
    </row>
    <row r="11" spans="1:27" x14ac:dyDescent="0.25">
      <c r="Z11" s="60" t="s">
        <v>35</v>
      </c>
      <c r="AA11" s="63"/>
    </row>
    <row r="12" spans="1:27" x14ac:dyDescent="0.25">
      <c r="A12" s="27" t="s">
        <v>88</v>
      </c>
      <c r="B12" s="26">
        <f>SUM('Kalkyl 11-12'!L14)</f>
        <v>0</v>
      </c>
      <c r="C12" s="26">
        <f>SUM('Kalkyl 11-12'!M14)</f>
        <v>0</v>
      </c>
      <c r="D12" s="12"/>
      <c r="E12" s="12"/>
      <c r="F12" s="13"/>
      <c r="H12" s="27" t="s">
        <v>92</v>
      </c>
      <c r="I12" s="26">
        <f>SUM('Kalkyl 11-12'!S14)</f>
        <v>0</v>
      </c>
      <c r="J12" s="26">
        <f>SUM('Kalkyl 11-12'!T14)</f>
        <v>0</v>
      </c>
      <c r="K12" s="12"/>
      <c r="L12" s="12"/>
      <c r="M12" s="13"/>
      <c r="O12" s="58"/>
      <c r="P12" s="18"/>
      <c r="Q12" s="18"/>
      <c r="Z12" s="60" t="s">
        <v>39</v>
      </c>
      <c r="AA12" s="63"/>
    </row>
    <row r="13" spans="1:27" x14ac:dyDescent="0.25">
      <c r="A13" s="20" t="s">
        <v>11</v>
      </c>
      <c r="B13" s="44">
        <f>SUM('Kalkyl 11-12'!L15)</f>
        <v>1900</v>
      </c>
      <c r="C13" s="44">
        <f>SUM('Kalkyl 11-12'!M15)</f>
        <v>1900</v>
      </c>
      <c r="F13" s="19"/>
      <c r="H13" s="20" t="s">
        <v>11</v>
      </c>
      <c r="I13" s="44">
        <f>SUM('Kalkyl 11-12'!S15)</f>
        <v>1900</v>
      </c>
      <c r="J13" s="44">
        <f>SUM('Kalkyl 11-12'!T15)</f>
        <v>1900</v>
      </c>
      <c r="M13" s="19"/>
      <c r="O13" s="21"/>
      <c r="P13" s="44"/>
      <c r="Q13" s="44"/>
      <c r="Z13" s="60" t="s">
        <v>41</v>
      </c>
      <c r="AA13" s="63"/>
    </row>
    <row r="14" spans="1:27" x14ac:dyDescent="0.25">
      <c r="A14" s="20" t="s">
        <v>14</v>
      </c>
      <c r="B14" s="44">
        <f>SUM('Kalkyl 11-12'!L16)</f>
        <v>1</v>
      </c>
      <c r="C14" s="44">
        <f>SUM('Kalkyl 11-12'!M16)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11-12'!S16)</f>
        <v>1</v>
      </c>
      <c r="J14" s="44">
        <f>SUM('Kalkyl 11-12'!T16)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1"/>
      <c r="P14" s="44"/>
      <c r="Q14" s="44"/>
      <c r="R14" s="21"/>
      <c r="S14" s="21"/>
      <c r="T14" s="10"/>
      <c r="Z14" s="60" t="s">
        <v>42</v>
      </c>
      <c r="AA14" s="63"/>
    </row>
    <row r="15" spans="1:27" ht="15.75" thickBot="1" x14ac:dyDescent="0.3">
      <c r="A15" s="20" t="s">
        <v>18</v>
      </c>
      <c r="B15" s="44">
        <f>SUM('Kalkyl 11-12'!L17)</f>
        <v>0</v>
      </c>
      <c r="C15" s="44">
        <f>SUM('Kalkyl 11-12'!M17)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11-12'!S17)</f>
        <v>0</v>
      </c>
      <c r="J15" s="44">
        <f>SUM('Kalkyl 11-12'!T17)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1"/>
      <c r="P15" s="44"/>
      <c r="Q15" s="44"/>
      <c r="R15" s="21"/>
      <c r="S15" s="21"/>
      <c r="T15" s="10"/>
      <c r="Z15" s="61" t="s">
        <v>22</v>
      </c>
      <c r="AA15" s="64"/>
    </row>
    <row r="16" spans="1:27" x14ac:dyDescent="0.25">
      <c r="A16" s="20" t="s">
        <v>21</v>
      </c>
      <c r="B16" s="44">
        <f>SUM('Kalkyl 11-12'!L18)</f>
        <v>31</v>
      </c>
      <c r="C16" s="44">
        <f>SUM('Kalkyl 11-12'!M18)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11-12'!S18)</f>
        <v>31</v>
      </c>
      <c r="J16" s="44">
        <f>SUM('Kalkyl 11-12'!T18)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1"/>
      <c r="P16" s="44"/>
      <c r="Q16" s="44"/>
      <c r="R16" s="21"/>
      <c r="S16" s="21"/>
      <c r="T16" s="10"/>
    </row>
    <row r="17" spans="1:26" x14ac:dyDescent="0.25">
      <c r="A17" s="20" t="s">
        <v>25</v>
      </c>
      <c r="B17" s="44">
        <f>SUM('Kalkyl 11-12'!L19)</f>
        <v>0</v>
      </c>
      <c r="C17" s="44">
        <f>SUM('Kalkyl 11-12'!M19)</f>
        <v>0</v>
      </c>
      <c r="F17" s="47">
        <f>SUM(F14:F16)</f>
        <v>0</v>
      </c>
      <c r="H17" s="20" t="s">
        <v>25</v>
      </c>
      <c r="I17" s="44">
        <f>SUM('Kalkyl 11-12'!S19)</f>
        <v>0</v>
      </c>
      <c r="J17" s="44">
        <f>SUM('Kalkyl 11-12'!T19)</f>
        <v>0</v>
      </c>
      <c r="M17" s="47">
        <f>SUM(M14:M16)</f>
        <v>0</v>
      </c>
      <c r="N17" s="10"/>
      <c r="O17" s="21"/>
      <c r="P17" s="44"/>
      <c r="Q17" s="44"/>
      <c r="T17" s="131"/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4">
        <f>SUM('Kalkyl 11-12'!L20)</f>
        <v>0</v>
      </c>
      <c r="F18" s="19"/>
      <c r="H18" s="20" t="s">
        <v>29</v>
      </c>
      <c r="I18" s="44">
        <f>SUM('Kalkyl 11-12'!S20)</f>
        <v>0</v>
      </c>
      <c r="M18" s="19"/>
      <c r="O18" s="21"/>
      <c r="P18" s="44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4">
        <f>SUM('Kalkyl 11-12'!L21)</f>
        <v>0</v>
      </c>
      <c r="F19" s="19"/>
      <c r="H19" s="20" t="s">
        <v>31</v>
      </c>
      <c r="I19" s="44">
        <f>SUM('Kalkyl 11-12'!S21)</f>
        <v>0</v>
      </c>
      <c r="M19" s="19"/>
      <c r="O19" s="21"/>
      <c r="P19" s="44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0">
        <f>SUM('Kalkyl 11-12'!L28)</f>
        <v>0</v>
      </c>
      <c r="C20" s="14"/>
      <c r="D20" s="14"/>
      <c r="E20" s="14"/>
      <c r="F20" s="15"/>
      <c r="H20" s="24" t="s">
        <v>33</v>
      </c>
      <c r="I20" s="50">
        <f>SUM('Kalkyl 11-12'!S28)</f>
        <v>0</v>
      </c>
      <c r="J20" s="14"/>
      <c r="K20" s="14"/>
      <c r="L20" s="14"/>
      <c r="M20" s="15"/>
      <c r="O20" s="21"/>
      <c r="P20" s="44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89</v>
      </c>
      <c r="B22" s="26">
        <f>SUM('Kalkyl 11-12'!L30)</f>
        <v>0</v>
      </c>
      <c r="C22" s="26">
        <f>SUM('Kalkyl 11-12'!M30)</f>
        <v>0</v>
      </c>
      <c r="D22" s="12"/>
      <c r="E22" s="12"/>
      <c r="F22" s="13"/>
      <c r="H22" s="27" t="s">
        <v>93</v>
      </c>
      <c r="I22" s="26">
        <f>SUM('Kalkyl 11-12'!S30)</f>
        <v>0</v>
      </c>
      <c r="J22" s="26">
        <f>SUM('Kalkyl 11-12'!T30)</f>
        <v>0</v>
      </c>
      <c r="K22" s="12"/>
      <c r="L22" s="12"/>
      <c r="M22" s="13"/>
      <c r="O22" s="58"/>
      <c r="P22" s="18"/>
      <c r="Q22" s="18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4">
        <f>SUM('Kalkyl 11-12'!L31)</f>
        <v>1900</v>
      </c>
      <c r="C23" s="44">
        <f>SUM('Kalkyl 11-12'!M31)</f>
        <v>1900</v>
      </c>
      <c r="F23" s="19"/>
      <c r="H23" s="20" t="s">
        <v>11</v>
      </c>
      <c r="I23" s="44">
        <f>SUM('Kalkyl 11-12'!S31)</f>
        <v>1900</v>
      </c>
      <c r="J23" s="44">
        <f>SUM('Kalkyl 11-12'!T31)</f>
        <v>1900</v>
      </c>
      <c r="M23" s="19"/>
      <c r="O23" s="21"/>
      <c r="P23" s="44"/>
      <c r="Q23" s="44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4">
        <f>SUM('Kalkyl 11-12'!L32)</f>
        <v>1</v>
      </c>
      <c r="C24" s="44">
        <f>SUM('Kalkyl 11-12'!M32)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4">
        <f>SUM('Kalkyl 11-12'!S32)</f>
        <v>1</v>
      </c>
      <c r="J24" s="44">
        <f>SUM('Kalkyl 11-12'!T32)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1"/>
      <c r="P24" s="44"/>
      <c r="Q24" s="44"/>
      <c r="R24" s="21"/>
      <c r="S24" s="21"/>
      <c r="T24" s="10"/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4">
        <f>SUM('Kalkyl 11-12'!L33)</f>
        <v>0</v>
      </c>
      <c r="C25" s="44">
        <f>SUM('Kalkyl 11-12'!M33)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4">
        <f>SUM('Kalkyl 11-12'!S33)</f>
        <v>0</v>
      </c>
      <c r="J25" s="44">
        <f>SUM('Kalkyl 11-12'!T33)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1"/>
      <c r="P25" s="44"/>
      <c r="Q25" s="44"/>
      <c r="R25" s="21"/>
      <c r="S25" s="21"/>
      <c r="T25" s="10"/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4">
        <f>SUM('Kalkyl 11-12'!L34)</f>
        <v>31</v>
      </c>
      <c r="C26" s="44">
        <f>SUM('Kalkyl 11-12'!M34)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4">
        <f>SUM('Kalkyl 11-12'!S34)</f>
        <v>31</v>
      </c>
      <c r="J26" s="44">
        <f>SUM('Kalkyl 11-12'!T34)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1"/>
      <c r="P26" s="44"/>
      <c r="Q26" s="44"/>
      <c r="R26" s="21"/>
      <c r="S26" s="21"/>
      <c r="T26" s="10"/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4">
        <f>SUM('Kalkyl 11-12'!L35)</f>
        <v>0</v>
      </c>
      <c r="C27" s="44">
        <f>SUM('Kalkyl 11-12'!M35)</f>
        <v>0</v>
      </c>
      <c r="F27" s="47">
        <f>SUM(F24:F26)</f>
        <v>0</v>
      </c>
      <c r="H27" s="20" t="s">
        <v>25</v>
      </c>
      <c r="I27" s="44">
        <f>SUM('Kalkyl 11-12'!S35)</f>
        <v>0</v>
      </c>
      <c r="J27" s="44">
        <f>SUM('Kalkyl 11-12'!T35)</f>
        <v>0</v>
      </c>
      <c r="M27" s="47">
        <f>SUM(M24:M26)</f>
        <v>0</v>
      </c>
      <c r="N27" s="10"/>
      <c r="O27" s="21"/>
      <c r="P27" s="44"/>
      <c r="Q27" s="44"/>
      <c r="T27" s="131"/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4">
        <f>SUM('Kalkyl 11-12'!L36)</f>
        <v>0</v>
      </c>
      <c r="F28" s="19"/>
      <c r="H28" s="20" t="s">
        <v>29</v>
      </c>
      <c r="I28" s="44">
        <f>SUM('Kalkyl 11-12'!S36)</f>
        <v>0</v>
      </c>
      <c r="M28" s="19"/>
      <c r="O28" s="21"/>
      <c r="P28" s="44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4">
        <f>SUM('Kalkyl 11-12'!L37)</f>
        <v>0</v>
      </c>
      <c r="F29" s="19"/>
      <c r="H29" s="20" t="s">
        <v>31</v>
      </c>
      <c r="I29" s="44">
        <f>SUM('Kalkyl 11-12'!S37)</f>
        <v>0</v>
      </c>
      <c r="M29" s="19"/>
      <c r="O29" s="21"/>
      <c r="P29" s="44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50">
        <f>SUM('Kalkyl 11-12'!L38)</f>
        <v>0</v>
      </c>
      <c r="C30" s="14"/>
      <c r="D30" s="14"/>
      <c r="E30" s="14"/>
      <c r="F30" s="15"/>
      <c r="H30" s="24" t="s">
        <v>33</v>
      </c>
      <c r="I30" s="50">
        <f>SUM('Kalkyl 11-12'!S38)</f>
        <v>0</v>
      </c>
      <c r="J30" s="14"/>
      <c r="K30" s="14"/>
      <c r="L30" s="14"/>
      <c r="M30" s="15"/>
      <c r="O30" s="21"/>
      <c r="P30" s="44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90</v>
      </c>
      <c r="B32" s="26">
        <f>SUM('Kalkyl 11-12'!L40)</f>
        <v>0</v>
      </c>
      <c r="C32" s="26">
        <f>SUM('Kalkyl 11-12'!M40)</f>
        <v>0</v>
      </c>
      <c r="D32" s="12"/>
      <c r="E32" s="12"/>
      <c r="F32" s="13"/>
      <c r="H32" s="27" t="s">
        <v>94</v>
      </c>
      <c r="I32" s="26">
        <f>SUM('Kalkyl 11-12'!S40)</f>
        <v>0</v>
      </c>
      <c r="J32" s="26">
        <f>SUM('Kalkyl 11-12'!T40)</f>
        <v>0</v>
      </c>
      <c r="K32" s="12"/>
      <c r="L32" s="12"/>
      <c r="M32" s="13"/>
      <c r="O32" s="58"/>
      <c r="P32" s="18"/>
      <c r="Q32" s="18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11-12'!L41)</f>
        <v>1900</v>
      </c>
      <c r="C33" s="44">
        <f>SUM('Kalkyl 11-12'!M41)</f>
        <v>1900</v>
      </c>
      <c r="F33" s="19"/>
      <c r="H33" s="20" t="s">
        <v>11</v>
      </c>
      <c r="I33" s="44">
        <f>SUM('Kalkyl 11-12'!S41)</f>
        <v>1900</v>
      </c>
      <c r="J33" s="44">
        <f>SUM('Kalkyl 11-12'!T41)</f>
        <v>1900</v>
      </c>
      <c r="M33" s="19"/>
      <c r="O33" s="21"/>
      <c r="P33" s="44"/>
      <c r="Q33" s="44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11-12'!L42)</f>
        <v>1</v>
      </c>
      <c r="C34" s="44">
        <f>SUM('Kalkyl 11-12'!M42)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11-12'!S42)</f>
        <v>1</v>
      </c>
      <c r="J34" s="44">
        <f>SUM('Kalkyl 11-12'!T42)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1"/>
      <c r="P34" s="44"/>
      <c r="Q34" s="44"/>
      <c r="R34" s="21"/>
      <c r="S34" s="21"/>
      <c r="T34" s="10"/>
      <c r="V34" s="5">
        <f>IF(OR(P3=$AJ$19,P3=$AJ$20,P3=$AJ$21,P3=$AJ$22,P3=$AJ$23,P3=$AJ$24,P3=$AJ$25,P3=$AJ$26,P3=$AJ$27,P3=$AJ$28,P3=$AJ$29,P3=$AJ$30,P3=$AJ$31),29,28)</f>
        <v>29</v>
      </c>
      <c r="W34" s="2" t="s">
        <v>72</v>
      </c>
      <c r="X34">
        <f>SUM(P3)</f>
        <v>0</v>
      </c>
    </row>
    <row r="35" spans="1:24" x14ac:dyDescent="0.25">
      <c r="A35" s="20" t="s">
        <v>18</v>
      </c>
      <c r="B35" s="44">
        <f>SUM('Kalkyl 11-12'!L49)</f>
        <v>0</v>
      </c>
      <c r="C35" s="44">
        <f>SUM('Kalkyl 11-12'!M49)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11-12'!S49)</f>
        <v>0</v>
      </c>
      <c r="J35" s="44">
        <f>SUM('Kalkyl 11-12'!T49)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1"/>
      <c r="P35" s="44"/>
      <c r="Q35" s="44"/>
      <c r="R35" s="21"/>
      <c r="S35" s="21"/>
      <c r="T35" s="10"/>
    </row>
    <row r="36" spans="1:24" x14ac:dyDescent="0.25">
      <c r="A36" s="20" t="s">
        <v>21</v>
      </c>
      <c r="B36" s="44">
        <f>SUM('Kalkyl 11-12'!L50)</f>
        <v>31</v>
      </c>
      <c r="C36" s="44">
        <f>SUM('Kalkyl 11-12'!M50)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11-12'!S50)</f>
        <v>31</v>
      </c>
      <c r="J36" s="44">
        <f>SUM('Kalkyl 11-12'!T50)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1"/>
      <c r="P36" s="44"/>
      <c r="Q36" s="44"/>
      <c r="R36" s="21"/>
      <c r="S36" s="21"/>
      <c r="T36" s="10"/>
    </row>
    <row r="37" spans="1:24" x14ac:dyDescent="0.25">
      <c r="A37" s="20" t="s">
        <v>25</v>
      </c>
      <c r="B37" s="44">
        <f>SUM('Kalkyl 11-12'!L51)</f>
        <v>0</v>
      </c>
      <c r="C37" s="44">
        <f>SUM('Kalkyl 11-12'!M51)</f>
        <v>0</v>
      </c>
      <c r="F37" s="47">
        <f>SUM(F34:F36)</f>
        <v>0</v>
      </c>
      <c r="H37" s="20" t="s">
        <v>25</v>
      </c>
      <c r="I37" s="44">
        <f>SUM('Kalkyl 11-12'!S51)</f>
        <v>0</v>
      </c>
      <c r="J37" s="44">
        <f>SUM('Kalkyl 11-12'!T51)</f>
        <v>0</v>
      </c>
      <c r="M37" s="47">
        <f>SUM(M34:M36)</f>
        <v>0</v>
      </c>
      <c r="N37" s="10"/>
      <c r="O37" s="21"/>
      <c r="P37" s="44"/>
      <c r="Q37" s="44"/>
      <c r="T37" s="131"/>
    </row>
    <row r="38" spans="1:24" x14ac:dyDescent="0.25">
      <c r="A38" s="20" t="s">
        <v>29</v>
      </c>
      <c r="B38" s="44">
        <f>SUM('Kalkyl 11-12'!L52)</f>
        <v>0</v>
      </c>
      <c r="F38" s="19"/>
      <c r="H38" s="20" t="s">
        <v>29</v>
      </c>
      <c r="I38" s="44">
        <f>SUM('Kalkyl 11-12'!S52)</f>
        <v>0</v>
      </c>
      <c r="M38" s="19"/>
      <c r="O38" s="21"/>
      <c r="P38" s="44"/>
    </row>
    <row r="39" spans="1:24" x14ac:dyDescent="0.25">
      <c r="A39" s="20" t="s">
        <v>31</v>
      </c>
      <c r="B39" s="44">
        <f>SUM('Kalkyl 11-12'!L53)</f>
        <v>0</v>
      </c>
      <c r="F39" s="19"/>
      <c r="H39" s="20" t="s">
        <v>31</v>
      </c>
      <c r="I39" s="44">
        <f>SUM('Kalkyl 11-12'!S53)</f>
        <v>0</v>
      </c>
      <c r="M39" s="19"/>
      <c r="O39" s="21"/>
      <c r="P39" s="44"/>
    </row>
    <row r="40" spans="1:24" x14ac:dyDescent="0.25">
      <c r="A40" s="24" t="s">
        <v>33</v>
      </c>
      <c r="B40" s="50">
        <f>SUM('Kalkyl 11-12'!L54)</f>
        <v>0</v>
      </c>
      <c r="C40" s="14"/>
      <c r="D40" s="14"/>
      <c r="E40" s="14"/>
      <c r="F40" s="15"/>
      <c r="H40" s="24" t="s">
        <v>33</v>
      </c>
      <c r="I40" s="50">
        <f>SUM('Kalkyl 11-12'!S54)</f>
        <v>0</v>
      </c>
      <c r="J40" s="14"/>
      <c r="K40" s="14"/>
      <c r="L40" s="14"/>
      <c r="M40" s="15"/>
      <c r="O40" s="21"/>
      <c r="P40" s="44"/>
    </row>
    <row r="41" spans="1:24" x14ac:dyDescent="0.25">
      <c r="F41" s="48">
        <f>SUM(F7+F17+F27+F37)</f>
        <v>0</v>
      </c>
      <c r="M41" s="48">
        <f>SUM(M7+M17+M27+M37)</f>
        <v>0</v>
      </c>
      <c r="T41" s="48"/>
    </row>
  </sheetData>
  <sheetProtection algorithmName="SHA-512" hashValue="52y004fy+JERJO7rXjrOoWrdyA2DBS9PPfCSDy3rBPNgMgM8OxW5S62R9OMqz3nn/verPwMpTff8njxF2fZ8HA==" saltValue="2G6lj2znb+PKlaTrFznBW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12F8-FA35-4727-A827-6D160C81338B}">
  <dimension ref="B1:AM69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5703125" customWidth="1"/>
    <col min="8" max="8" width="16.1406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7" width="8.85546875" hidden="1" customWidth="1"/>
    <col min="38" max="39" width="8.85546875" customWidth="1"/>
  </cols>
  <sheetData>
    <row r="1" spans="2:37" ht="21" x14ac:dyDescent="0.35">
      <c r="B1" s="136" t="s">
        <v>0</v>
      </c>
      <c r="C1" s="52"/>
      <c r="D1" s="52"/>
      <c r="E1" s="115"/>
      <c r="F1" s="154" t="s">
        <v>95</v>
      </c>
      <c r="G1" s="154"/>
      <c r="H1" s="151"/>
      <c r="I1" s="152"/>
      <c r="J1" s="153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37" t="s">
        <v>8</v>
      </c>
      <c r="C2" s="83"/>
      <c r="D2" s="83"/>
      <c r="E2" s="83"/>
      <c r="F2" s="83"/>
      <c r="G2" s="83"/>
      <c r="H2" s="138" t="s">
        <v>9</v>
      </c>
      <c r="I2" s="168">
        <f ca="1">TODAY()</f>
        <v>45719</v>
      </c>
      <c r="J2" s="169"/>
      <c r="L2" s="18">
        <f>SUM(B11)</f>
        <v>0</v>
      </c>
      <c r="M2" s="18">
        <f>SUM(C11)</f>
        <v>0</v>
      </c>
      <c r="P2" s="19"/>
      <c r="R2" s="17"/>
      <c r="S2" s="18">
        <f>SUM(B32)</f>
        <v>0</v>
      </c>
      <c r="T2" s="18">
        <f>SUM(C32)</f>
        <v>0</v>
      </c>
      <c r="W2" s="19"/>
      <c r="Y2" s="17"/>
      <c r="Z2" s="18">
        <f>SUM(B53)</f>
        <v>0</v>
      </c>
      <c r="AA2" s="18">
        <f>SUM(C53)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42"/>
      <c r="C3" s="143"/>
      <c r="D3" s="143"/>
      <c r="E3" s="143"/>
      <c r="F3" s="143"/>
      <c r="G3" s="143"/>
      <c r="H3" s="143"/>
      <c r="I3" s="143"/>
      <c r="J3" s="144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45"/>
      <c r="C4" s="146"/>
      <c r="D4" s="146"/>
      <c r="E4" s="146"/>
      <c r="F4" s="146"/>
      <c r="G4" s="146"/>
      <c r="H4" s="146"/>
      <c r="I4" s="146"/>
      <c r="J4" s="147"/>
      <c r="K4" s="21"/>
      <c r="L4" s="21"/>
      <c r="M4" s="21"/>
      <c r="P4" s="19"/>
      <c r="R4" s="20"/>
      <c r="S4" s="21"/>
      <c r="T4" s="21"/>
      <c r="W4" s="19"/>
      <c r="Y4" s="20"/>
      <c r="Z4" s="21"/>
      <c r="AA4" s="21"/>
      <c r="AD4" s="19"/>
      <c r="AF4" s="5"/>
      <c r="AG4" s="5"/>
      <c r="AH4" s="5"/>
      <c r="AJ4" s="6"/>
      <c r="AK4" s="7"/>
    </row>
    <row r="5" spans="2:37" x14ac:dyDescent="0.25">
      <c r="B5" s="145"/>
      <c r="C5" s="146"/>
      <c r="D5" s="146"/>
      <c r="E5" s="146"/>
      <c r="F5" s="146"/>
      <c r="G5" s="146"/>
      <c r="H5" s="146"/>
      <c r="I5" s="146"/>
      <c r="J5" s="147"/>
      <c r="K5" s="21"/>
      <c r="L5" s="21"/>
      <c r="M5" s="21"/>
      <c r="P5" s="19"/>
      <c r="R5" s="20"/>
      <c r="S5" s="21"/>
      <c r="T5" s="21"/>
      <c r="W5" s="19"/>
      <c r="Y5" s="20"/>
      <c r="Z5" s="21"/>
      <c r="AA5" s="21"/>
      <c r="AD5" s="19"/>
      <c r="AF5" s="5"/>
      <c r="AG5" s="5"/>
      <c r="AH5" s="5"/>
      <c r="AJ5" s="6"/>
      <c r="AK5" s="7"/>
    </row>
    <row r="6" spans="2:37" x14ac:dyDescent="0.25">
      <c r="B6" s="145"/>
      <c r="C6" s="146"/>
      <c r="D6" s="146"/>
      <c r="E6" s="146"/>
      <c r="F6" s="146"/>
      <c r="G6" s="146"/>
      <c r="H6" s="146"/>
      <c r="I6" s="146"/>
      <c r="J6" s="147"/>
      <c r="K6" s="21" t="s">
        <v>14</v>
      </c>
      <c r="L6" s="21">
        <f>MONTH(L2)</f>
        <v>1</v>
      </c>
      <c r="M6" s="21">
        <f>MONTH(M2)</f>
        <v>1</v>
      </c>
      <c r="N6" s="21" t="s">
        <v>15</v>
      </c>
      <c r="O6" s="21">
        <f>IF(AND(L7=1,L6=M6,M7=M8),1,IF(L6=M6,0,IF(AND(L9&gt;0,M9&gt;0),M6-L6-1,IF(AND(M9=0,L9=0),M6-L6+1,M6-L6))))</f>
        <v>0</v>
      </c>
      <c r="P6" s="22">
        <f>SUM(O6*L10)</f>
        <v>0</v>
      </c>
      <c r="R6" s="20" t="s">
        <v>14</v>
      </c>
      <c r="S6" s="21">
        <f>MONTH(S2)</f>
        <v>1</v>
      </c>
      <c r="T6" s="21">
        <f>MONTH(T2)</f>
        <v>1</v>
      </c>
      <c r="U6" s="21" t="s">
        <v>15</v>
      </c>
      <c r="V6" s="21">
        <f>IF(AND(S7=1,S6=T6,T7=T8),1,IF(S6=T6,0,IF(AND(S9&gt;0,T9&gt;0),T6-S6-1,IF(AND(T9=0,S9=0),T6-S6+1,T6-S6))))</f>
        <v>0</v>
      </c>
      <c r="W6" s="22">
        <f>SUM(V6*S10)</f>
        <v>0</v>
      </c>
      <c r="X6" s="10"/>
      <c r="Y6" s="20" t="s">
        <v>14</v>
      </c>
      <c r="Z6" s="21">
        <f>MONTH(Z2)</f>
        <v>1</v>
      </c>
      <c r="AA6" s="21">
        <f>MONTH(AA2)</f>
        <v>1</v>
      </c>
      <c r="AB6" s="21" t="s">
        <v>15</v>
      </c>
      <c r="AC6" s="21">
        <f>IF(AND(Z7=1,Z6=AA6,AA7=AA8),1,IF(Z6=AA6,0,IF(AND(Z9&gt;0,AA9&gt;0),AA6-Z6-1,IF(AND(AA9=0,Z9=0),AA6-Z6+1,AA6-Z6))))</f>
        <v>0</v>
      </c>
      <c r="AD6" s="22">
        <f>SUM(AC6*Z10)</f>
        <v>0</v>
      </c>
      <c r="AF6" s="5" t="s">
        <v>16</v>
      </c>
      <c r="AG6" s="5"/>
      <c r="AH6" s="5"/>
      <c r="AJ6" s="6" t="s">
        <v>17</v>
      </c>
      <c r="AK6" s="7"/>
    </row>
    <row r="7" spans="2:37" x14ac:dyDescent="0.25">
      <c r="B7" s="145"/>
      <c r="C7" s="146"/>
      <c r="D7" s="146"/>
      <c r="E7" s="146"/>
      <c r="F7" s="146"/>
      <c r="G7" s="146"/>
      <c r="H7" s="146"/>
      <c r="I7" s="146"/>
      <c r="J7" s="147"/>
      <c r="K7" s="21" t="s">
        <v>18</v>
      </c>
      <c r="L7" s="21">
        <f>DAY(L2)</f>
        <v>0</v>
      </c>
      <c r="M7" s="21">
        <f>DAY(M2)</f>
        <v>0</v>
      </c>
      <c r="N7" s="21" t="str">
        <f>LOOKUP(L6,AF21:AF38,AG21:AG38)</f>
        <v>jan</v>
      </c>
      <c r="O7" s="21">
        <f>IF(L9=L8,0,L9)</f>
        <v>0</v>
      </c>
      <c r="P7" s="22">
        <f>SUM(O7*L11)</f>
        <v>0</v>
      </c>
      <c r="R7" s="20" t="s">
        <v>18</v>
      </c>
      <c r="S7" s="21">
        <f>DAY(S2)</f>
        <v>0</v>
      </c>
      <c r="T7" s="21">
        <f>DAY(T2)</f>
        <v>0</v>
      </c>
      <c r="U7" s="21" t="str">
        <f>LOOKUP(S6,AF21:AF38,AG21:AG38)</f>
        <v>jan</v>
      </c>
      <c r="V7" s="21">
        <f>IF(S9=S8,0,S9)</f>
        <v>0</v>
      </c>
      <c r="W7" s="22">
        <f>SUM(V7*S11)</f>
        <v>0</v>
      </c>
      <c r="X7" s="10"/>
      <c r="Y7" s="20" t="s">
        <v>18</v>
      </c>
      <c r="Z7" s="21">
        <f>DAY(Z2)</f>
        <v>0</v>
      </c>
      <c r="AA7" s="21">
        <f>DAY(AA2)</f>
        <v>0</v>
      </c>
      <c r="AB7" s="21" t="str">
        <f>LOOKUP(Z6,AF21:AF38,AG21:AG38)</f>
        <v>jan</v>
      </c>
      <c r="AC7" s="21">
        <f>IF(Z9=Z8,0,Z9)</f>
        <v>0</v>
      </c>
      <c r="AD7" s="22">
        <f>SUM(AC7*Z11)</f>
        <v>0</v>
      </c>
      <c r="AF7" s="5" t="s">
        <v>19</v>
      </c>
      <c r="AG7" s="5"/>
      <c r="AH7" s="5"/>
      <c r="AJ7" s="6" t="s">
        <v>20</v>
      </c>
      <c r="AK7" s="7"/>
    </row>
    <row r="8" spans="2:37" ht="15.75" thickBot="1" x14ac:dyDescent="0.3">
      <c r="B8" s="148"/>
      <c r="C8" s="149"/>
      <c r="D8" s="149"/>
      <c r="E8" s="149"/>
      <c r="F8" s="149"/>
      <c r="G8" s="149"/>
      <c r="H8" s="149"/>
      <c r="I8" s="149"/>
      <c r="J8" s="150"/>
      <c r="K8" s="21" t="s">
        <v>21</v>
      </c>
      <c r="L8" s="21">
        <f>IF(L6=2,$AF$40,LOOKUP(L6,$AF$21:$AF$38,$AH$21:$AH$38))</f>
        <v>31</v>
      </c>
      <c r="M8" s="21">
        <f>IF(M6=2,$AF$40,LOOKUP(M6,$AF$21:$AF$38,$AH$21:$AH$38))</f>
        <v>31</v>
      </c>
      <c r="N8" s="21" t="str">
        <f>LOOKUP(M6,AF21:AF38,AG21:AG38)</f>
        <v>jan</v>
      </c>
      <c r="O8" s="21">
        <f>IF(AND(L7=1,L6=M6,M7=M8),0,IF(L6=M6,M7-L7+1,M9))</f>
        <v>1</v>
      </c>
      <c r="P8" s="22">
        <f>SUM(O8*L12)</f>
        <v>0</v>
      </c>
      <c r="R8" s="20" t="s">
        <v>21</v>
      </c>
      <c r="S8" s="21">
        <f>IF(S6=2,$AF$41,LOOKUP(S6,$AF$21:$AF$38,$AH$21:$AH$38))</f>
        <v>31</v>
      </c>
      <c r="T8" s="21">
        <f>IF(T6=2,$AF$41,LOOKUP(T6,$AF$21:$AF$38,$AH$21:$AH$38))</f>
        <v>31</v>
      </c>
      <c r="U8" s="21" t="str">
        <f>LOOKUP(T6,AF21:AF38,AG21:AG38)</f>
        <v>jan</v>
      </c>
      <c r="V8" s="21">
        <f>IF(AND(S7=1,S6=T6,T7=T8),0,IF(S6=T6,T7-S7+1,T9))</f>
        <v>1</v>
      </c>
      <c r="W8" s="22">
        <f>SUM(V8*S12)</f>
        <v>0</v>
      </c>
      <c r="X8" s="10"/>
      <c r="Y8" s="20" t="s">
        <v>21</v>
      </c>
      <c r="Z8" s="21">
        <f>IF(Z6=2,$AF$42,LOOKUP(Z6,$AF$21:$AF$38,$AH$21:$AH$38))</f>
        <v>31</v>
      </c>
      <c r="AA8" s="21">
        <f>IF(AA6=2,$AF$42,LOOKUP(AA6,$AF$21:$AF$38,$AH$21:$AH$38))</f>
        <v>31</v>
      </c>
      <c r="AB8" s="21" t="str">
        <f>LOOKUP(AA6,AF21:AF38,AG21:AG38)</f>
        <v>jan</v>
      </c>
      <c r="AC8" s="21">
        <f>IF(AND(Z7=1,Z6=AA6,AA7=AA8),0,IF(Z6=AA6,AA7-Z7+1,AA9))</f>
        <v>1</v>
      </c>
      <c r="AD8" s="22">
        <f>SUM(AC8*Z12)</f>
        <v>0</v>
      </c>
      <c r="AF8" s="5" t="s">
        <v>22</v>
      </c>
      <c r="AG8" s="5"/>
      <c r="AH8" s="5"/>
      <c r="AJ8" s="6" t="s">
        <v>23</v>
      </c>
      <c r="AK8" s="7"/>
    </row>
    <row r="9" spans="2:37" x14ac:dyDescent="0.25">
      <c r="B9" s="76" t="s">
        <v>24</v>
      </c>
      <c r="C9" s="31"/>
      <c r="D9" s="77" t="str">
        <f>IF(B11="","",YEAR(B11))</f>
        <v/>
      </c>
      <c r="E9" s="31" t="str">
        <f>IF(AF40=29,"skottår","")</f>
        <v/>
      </c>
      <c r="F9" s="31"/>
      <c r="G9" s="31"/>
      <c r="H9" s="86" t="s">
        <v>7</v>
      </c>
      <c r="I9" s="31"/>
      <c r="J9" s="87" t="s">
        <v>73</v>
      </c>
      <c r="K9" s="21" t="s">
        <v>25</v>
      </c>
      <c r="L9" s="21">
        <f>IF(L6=M6,0,IF(L7=1,0,L8-L7+1))</f>
        <v>0</v>
      </c>
      <c r="M9" s="23">
        <f>IF(M7-M8=0,0,IF(M8-M7,M7,0))</f>
        <v>0</v>
      </c>
      <c r="P9" s="22">
        <f>IF(M3=1900,L10*12,SUM(P6:P8))</f>
        <v>0</v>
      </c>
      <c r="R9" s="20" t="s">
        <v>25</v>
      </c>
      <c r="S9" s="21">
        <f>IF(S6=T6,0,IF(S7=1,0,S8-S7+1))</f>
        <v>0</v>
      </c>
      <c r="T9" s="23">
        <f>IF(T7-T8=0,0,IF(T8-T7,T7,0))</f>
        <v>0</v>
      </c>
      <c r="W9" s="22">
        <f>IF(T3=1900,S10*12,SUM(W6:W8))</f>
        <v>0</v>
      </c>
      <c r="X9" s="10"/>
      <c r="Y9" s="20" t="s">
        <v>25</v>
      </c>
      <c r="Z9" s="21">
        <f>IF(Z6=AA6,0,IF(Z7=1,0,Z8-Z7+1))</f>
        <v>0</v>
      </c>
      <c r="AA9" s="23">
        <f>IF(AA7-AA8=0,0,IF(AA8-AA7,AA7,0))</f>
        <v>0</v>
      </c>
      <c r="AD9" s="22">
        <f>SUM(AD6:AD8)</f>
        <v>0</v>
      </c>
      <c r="AG9" s="5"/>
      <c r="AH9" s="5"/>
      <c r="AJ9" s="6" t="s">
        <v>26</v>
      </c>
      <c r="AK9" s="7"/>
    </row>
    <row r="10" spans="2:37" x14ac:dyDescent="0.25">
      <c r="B10" s="78" t="s">
        <v>2</v>
      </c>
      <c r="C10" s="79" t="s">
        <v>3</v>
      </c>
      <c r="D10" s="79" t="s">
        <v>27</v>
      </c>
      <c r="E10" s="79" t="s">
        <v>28</v>
      </c>
      <c r="F10" s="80"/>
      <c r="G10" s="5"/>
      <c r="H10" s="37"/>
      <c r="I10" s="38"/>
      <c r="J10" s="88"/>
      <c r="K10" s="21" t="s">
        <v>29</v>
      </c>
      <c r="L10" s="10">
        <f>SUM(D11/12)</f>
        <v>0</v>
      </c>
      <c r="P10" s="19"/>
      <c r="R10" s="20" t="s">
        <v>29</v>
      </c>
      <c r="S10" s="10">
        <f>SUM(D32/12)</f>
        <v>0</v>
      </c>
      <c r="W10" s="19"/>
      <c r="Y10" s="20" t="s">
        <v>29</v>
      </c>
      <c r="Z10" s="10">
        <f>SUM(D53/12)</f>
        <v>0</v>
      </c>
      <c r="AD10" s="19"/>
      <c r="AJ10" s="6" t="s">
        <v>30</v>
      </c>
      <c r="AK10" s="7"/>
    </row>
    <row r="11" spans="2:37" x14ac:dyDescent="0.25">
      <c r="B11" s="34"/>
      <c r="C11" s="42"/>
      <c r="D11" s="43"/>
      <c r="E11" s="81">
        <f>SUM(P9)</f>
        <v>0</v>
      </c>
      <c r="F11" s="36"/>
      <c r="G11" s="5"/>
      <c r="H11" s="37"/>
      <c r="I11" s="38"/>
      <c r="J11" s="88"/>
      <c r="K11" s="21" t="s">
        <v>31</v>
      </c>
      <c r="L11" s="10">
        <f>SUM(L10/L8)</f>
        <v>0</v>
      </c>
      <c r="P11" s="19"/>
      <c r="R11" s="20" t="s">
        <v>31</v>
      </c>
      <c r="S11" s="10">
        <f>SUM(S10/S8)</f>
        <v>0</v>
      </c>
      <c r="W11" s="19"/>
      <c r="Y11" s="20" t="s">
        <v>31</v>
      </c>
      <c r="Z11" s="10">
        <f>SUM(Z10/Z8)</f>
        <v>0</v>
      </c>
      <c r="AD11" s="19"/>
      <c r="AJ11" s="6" t="s">
        <v>32</v>
      </c>
      <c r="AK11" s="7"/>
    </row>
    <row r="12" spans="2:37" x14ac:dyDescent="0.25">
      <c r="B12" s="34"/>
      <c r="C12" s="42"/>
      <c r="D12" s="43"/>
      <c r="E12" s="81">
        <f>SUM(P19)</f>
        <v>0</v>
      </c>
      <c r="F12" s="36"/>
      <c r="G12" s="5"/>
      <c r="H12" s="37"/>
      <c r="I12" s="38"/>
      <c r="J12" s="88"/>
      <c r="K12" s="28" t="s">
        <v>33</v>
      </c>
      <c r="L12" s="25">
        <f>SUM(L10/M8)</f>
        <v>0</v>
      </c>
      <c r="M12" s="40"/>
      <c r="N12" s="14"/>
      <c r="O12" s="14"/>
      <c r="P12" s="15"/>
      <c r="R12" s="24" t="s">
        <v>33</v>
      </c>
      <c r="S12" s="25">
        <f>SUM(S10/T8)</f>
        <v>0</v>
      </c>
      <c r="T12" s="14"/>
      <c r="U12" s="14"/>
      <c r="V12" s="14"/>
      <c r="W12" s="15"/>
      <c r="Y12" s="24" t="s">
        <v>33</v>
      </c>
      <c r="Z12" s="25">
        <f>SUM(Z10/AA8)</f>
        <v>0</v>
      </c>
      <c r="AA12" s="14"/>
      <c r="AB12" s="14"/>
      <c r="AC12" s="14"/>
      <c r="AD12" s="15"/>
      <c r="AJ12" s="6" t="s">
        <v>34</v>
      </c>
      <c r="AK12" s="7"/>
    </row>
    <row r="13" spans="2:37" x14ac:dyDescent="0.25">
      <c r="B13" s="34"/>
      <c r="C13" s="42"/>
      <c r="D13" s="43"/>
      <c r="E13" s="81">
        <f>SUM(P35)</f>
        <v>0</v>
      </c>
      <c r="F13" s="36"/>
      <c r="G13" s="5"/>
      <c r="H13" s="37"/>
      <c r="I13" s="38"/>
      <c r="J13" s="88"/>
      <c r="AJ13" s="6" t="s">
        <v>35</v>
      </c>
      <c r="AK13" s="7"/>
    </row>
    <row r="14" spans="2:37" x14ac:dyDescent="0.25">
      <c r="B14" s="34"/>
      <c r="C14" s="42"/>
      <c r="D14" s="43"/>
      <c r="E14" s="81">
        <f>SUM(P51)</f>
        <v>0</v>
      </c>
      <c r="F14" s="36"/>
      <c r="G14" s="5"/>
      <c r="H14" s="37"/>
      <c r="I14" s="38"/>
      <c r="J14" s="89"/>
      <c r="K14" s="29" t="s">
        <v>36</v>
      </c>
      <c r="L14" s="26">
        <f>SUM(B12)</f>
        <v>0</v>
      </c>
      <c r="M14" s="26">
        <f>SUM(C12)</f>
        <v>0</v>
      </c>
      <c r="N14" s="12"/>
      <c r="O14" s="12"/>
      <c r="P14" s="13"/>
      <c r="R14" s="27" t="s">
        <v>37</v>
      </c>
      <c r="S14" s="26">
        <f>SUM(B33)</f>
        <v>0</v>
      </c>
      <c r="T14" s="26">
        <f>SUM(C33)</f>
        <v>0</v>
      </c>
      <c r="U14" s="12"/>
      <c r="V14" s="12"/>
      <c r="W14" s="13"/>
      <c r="Y14" s="27" t="s">
        <v>38</v>
      </c>
      <c r="Z14" s="26">
        <f>SUM(B54)</f>
        <v>0</v>
      </c>
      <c r="AA14" s="26">
        <f>SUM(C54)</f>
        <v>0</v>
      </c>
      <c r="AB14" s="12"/>
      <c r="AC14" s="12"/>
      <c r="AD14" s="13"/>
      <c r="AJ14" s="6" t="s">
        <v>39</v>
      </c>
      <c r="AK14" s="7"/>
    </row>
    <row r="15" spans="2:37" x14ac:dyDescent="0.25">
      <c r="B15" s="84" t="s">
        <v>6</v>
      </c>
      <c r="C15" s="36"/>
      <c r="D15" s="36"/>
      <c r="E15" s="82">
        <f>SUM(E11:E14)</f>
        <v>0</v>
      </c>
      <c r="F15" s="36"/>
      <c r="G15" s="5"/>
      <c r="H15" s="92" t="s">
        <v>40</v>
      </c>
      <c r="I15" s="95">
        <f>SUM(I10:I14)</f>
        <v>0</v>
      </c>
      <c r="J15" s="90">
        <f>IF(F19&lt;I15,0,F19-I15)</f>
        <v>0</v>
      </c>
      <c r="K15" s="21" t="s">
        <v>11</v>
      </c>
      <c r="L15" s="21">
        <f>YEAR(L14)</f>
        <v>1900</v>
      </c>
      <c r="M15" s="21">
        <f>YEAR(M14)</f>
        <v>1900</v>
      </c>
      <c r="P15" s="19"/>
      <c r="R15" s="20" t="s">
        <v>11</v>
      </c>
      <c r="S15" s="21">
        <f>YEAR(S14)</f>
        <v>1900</v>
      </c>
      <c r="T15" s="21">
        <f>YEAR(T14)</f>
        <v>1900</v>
      </c>
      <c r="W15" s="19"/>
      <c r="Y15" s="20" t="s">
        <v>11</v>
      </c>
      <c r="Z15" s="21">
        <f>YEAR(Z14)</f>
        <v>1900</v>
      </c>
      <c r="AA15" s="21">
        <f>YEAR(AA14)</f>
        <v>1900</v>
      </c>
      <c r="AD15" s="19"/>
      <c r="AJ15" s="6" t="s">
        <v>41</v>
      </c>
      <c r="AK15" s="7"/>
    </row>
    <row r="16" spans="2:37" x14ac:dyDescent="0.25">
      <c r="B16" s="73"/>
      <c r="C16" s="38"/>
      <c r="D16" s="36"/>
      <c r="E16" s="36"/>
      <c r="F16" s="5"/>
      <c r="G16" s="5"/>
      <c r="H16" s="5"/>
      <c r="I16" s="5"/>
      <c r="J16" s="33"/>
      <c r="K16" s="21" t="s">
        <v>14</v>
      </c>
      <c r="L16" s="21">
        <f>MONTH(L14)</f>
        <v>1</v>
      </c>
      <c r="M16" s="21">
        <f>MONTH(M14)</f>
        <v>1</v>
      </c>
      <c r="N16" s="21" t="s">
        <v>15</v>
      </c>
      <c r="O16" s="21">
        <f>IF(AND(L17=1,L16=M16,M17=M18),1,IF(L16=M16,0,IF(AND(L19&gt;0,M19&gt;0),M16-L16-1,IF(AND(M19=0,L19=0),M16-L16+1,M16-L16))))</f>
        <v>0</v>
      </c>
      <c r="P16" s="22">
        <f>SUM(O16*L20)</f>
        <v>0</v>
      </c>
      <c r="R16" s="20" t="s">
        <v>14</v>
      </c>
      <c r="S16" s="21">
        <f>MONTH(S14)</f>
        <v>1</v>
      </c>
      <c r="T16" s="21">
        <f>MONTH(T14)</f>
        <v>1</v>
      </c>
      <c r="U16" s="21" t="s">
        <v>15</v>
      </c>
      <c r="V16" s="21">
        <f>IF(AND(S17=1,S16=T16,T17=T18),1,IF(S16=T16,0,IF(AND(S19&gt;0,T19&gt;0),T16-S16-1,IF(AND(T19=0,S19=0),T16-S16+1,T16-S16))))</f>
        <v>0</v>
      </c>
      <c r="W16" s="22">
        <f>SUM(V16*S20)</f>
        <v>0</v>
      </c>
      <c r="X16" s="10"/>
      <c r="Y16" s="20" t="s">
        <v>14</v>
      </c>
      <c r="Z16" s="21">
        <f>MONTH(Z14)</f>
        <v>1</v>
      </c>
      <c r="AA16" s="21">
        <f>MONTH(AA14)</f>
        <v>1</v>
      </c>
      <c r="AB16" s="21" t="s">
        <v>15</v>
      </c>
      <c r="AC16" s="21">
        <f>IF(AND(Z17=1,Z16=AA16,AA17=AA18),1,IF(Z16=AA16,0,IF(AND(Z19&gt;0,AA19&gt;0),AA16-Z16-1,IF(AND(AA19=0,Z19=0),AA16-Z16+1,AA16-Z16))))</f>
        <v>0</v>
      </c>
      <c r="AD16" s="22">
        <f>SUM(AC16*Z20)</f>
        <v>0</v>
      </c>
      <c r="AJ16" s="6" t="s">
        <v>42</v>
      </c>
      <c r="AK16" s="7"/>
    </row>
    <row r="17" spans="2:39" x14ac:dyDescent="0.25">
      <c r="B17" s="73"/>
      <c r="C17" s="38"/>
      <c r="D17" s="36"/>
      <c r="E17" s="36"/>
      <c r="F17" s="80" t="s">
        <v>83</v>
      </c>
      <c r="G17" s="36"/>
      <c r="H17" s="5"/>
      <c r="I17" s="54"/>
      <c r="J17" s="90">
        <f>IF(I17="",J15,J15*I17)</f>
        <v>0</v>
      </c>
      <c r="K17" s="21" t="s">
        <v>18</v>
      </c>
      <c r="L17" s="21">
        <f>DAY(L14)</f>
        <v>0</v>
      </c>
      <c r="M17" s="21">
        <f>DAY(M14)</f>
        <v>0</v>
      </c>
      <c r="N17" s="21" t="str">
        <f>LOOKUP(L16,AF21:AF38,AG21:AG38)</f>
        <v>jan</v>
      </c>
      <c r="O17" s="21">
        <f>IF(L19=L18,0,L19)</f>
        <v>0</v>
      </c>
      <c r="P17" s="22">
        <f>SUM(O17*L21)</f>
        <v>0</v>
      </c>
      <c r="R17" s="20" t="s">
        <v>18</v>
      </c>
      <c r="S17" s="21">
        <f>DAY(S14)</f>
        <v>0</v>
      </c>
      <c r="T17" s="21">
        <f>DAY(T14)</f>
        <v>0</v>
      </c>
      <c r="U17" s="21" t="str">
        <f>LOOKUP(S16,AF21:AF38,AG21:AG38)</f>
        <v>jan</v>
      </c>
      <c r="V17" s="21">
        <f>IF(S19=S18,0,S19)</f>
        <v>0</v>
      </c>
      <c r="W17" s="22">
        <f>SUM(V17*S21)</f>
        <v>0</v>
      </c>
      <c r="X17" s="10"/>
      <c r="Y17" s="20" t="s">
        <v>18</v>
      </c>
      <c r="Z17" s="21">
        <f>DAY(Z14)</f>
        <v>0</v>
      </c>
      <c r="AA17" s="21">
        <f>DAY(AA14)</f>
        <v>0</v>
      </c>
      <c r="AB17" s="21" t="str">
        <f>LOOKUP(Z16,AF21:AF38,AG21:AG38)</f>
        <v>jan</v>
      </c>
      <c r="AC17" s="21">
        <f>IF(Z19=Z18,0,Z19)</f>
        <v>0</v>
      </c>
      <c r="AD17" s="22">
        <f>SUM(AC17*Z21)</f>
        <v>0</v>
      </c>
      <c r="AJ17" s="6" t="s">
        <v>22</v>
      </c>
      <c r="AK17" s="7"/>
    </row>
    <row r="18" spans="2:39" x14ac:dyDescent="0.25">
      <c r="B18" s="73"/>
      <c r="C18" s="38"/>
      <c r="D18" s="5"/>
      <c r="E18" s="80" t="s">
        <v>43</v>
      </c>
      <c r="F18" s="36"/>
      <c r="G18" s="5"/>
      <c r="H18" s="5"/>
      <c r="I18" s="5"/>
      <c r="J18" s="33"/>
      <c r="K18" s="21" t="s">
        <v>21</v>
      </c>
      <c r="L18" s="21">
        <f>IF(L16=2,$AF$40,LOOKUP(L16,$AF$21:$AF$38,$AH$21:$AH$38))</f>
        <v>31</v>
      </c>
      <c r="M18" s="21">
        <f>IF(M16=2,$AF$40,LOOKUP(M16,$AF$21:$AF$38,$AH$21:$AH$38))</f>
        <v>31</v>
      </c>
      <c r="N18" s="21" t="str">
        <f>LOOKUP(M16,AF21:AF38,AG21:AG38)</f>
        <v>jan</v>
      </c>
      <c r="O18" s="21">
        <f>IF(AND(L17=1,L16=M16,M17=M18),0,IF(L16=M16,M17-L17+1,M19))</f>
        <v>1</v>
      </c>
      <c r="P18" s="22">
        <f>SUM(O18*L28)</f>
        <v>0</v>
      </c>
      <c r="R18" s="20" t="s">
        <v>21</v>
      </c>
      <c r="S18" s="21">
        <f>IF(S16=2,$AF$41,LOOKUP(S16,$AF$21:$AF$38,$AH$21:$AH$38))</f>
        <v>31</v>
      </c>
      <c r="T18" s="21">
        <f>IF(T16=2,$AF$41,LOOKUP(T16,$AF$21:$AF$38,$AH$21:$AH$38))</f>
        <v>31</v>
      </c>
      <c r="U18" s="21" t="str">
        <f>LOOKUP(T16,AF21:AF38,AG21:AG38)</f>
        <v>jan</v>
      </c>
      <c r="V18" s="21">
        <f>IF(AND(S17=1,S16=T16,T17=T18),0,IF(S16=T16,T17-S17+1,T19))</f>
        <v>1</v>
      </c>
      <c r="W18" s="22">
        <f>SUM(V18*S28)</f>
        <v>0</v>
      </c>
      <c r="X18" s="10"/>
      <c r="Y18" s="20" t="s">
        <v>21</v>
      </c>
      <c r="Z18" s="21">
        <f>IF(Z16=2,$AF$42,LOOKUP(Z16,$AF$21:$AF$38,$AH$21:$AH$38))</f>
        <v>31</v>
      </c>
      <c r="AA18" s="21">
        <f>IF(AA16=2,$AF$42,LOOKUP(AA16,$AF$21:$AF$38,$AH$21:$AH$38))</f>
        <v>31</v>
      </c>
      <c r="AB18" s="21" t="str">
        <f>LOOKUP(AA16,AF21:AF38,AG21:AG38)</f>
        <v>jan</v>
      </c>
      <c r="AC18" s="21">
        <f>IF(AND(Z17=1,Z16=AA16,AA17=AA18),0,IF(Z16=AA16,AA17-Z17+1,AA19))</f>
        <v>1</v>
      </c>
      <c r="AD18" s="22">
        <f>SUM(AC18*Z28)</f>
        <v>0</v>
      </c>
      <c r="AJ18" s="8"/>
      <c r="AK18" s="9"/>
    </row>
    <row r="19" spans="2:39" x14ac:dyDescent="0.25">
      <c r="B19" s="73"/>
      <c r="C19" s="38"/>
      <c r="D19" s="79" t="s">
        <v>28</v>
      </c>
      <c r="E19" s="80" t="s">
        <v>44</v>
      </c>
      <c r="F19" s="11">
        <f>SUM(E15+D20)</f>
        <v>0</v>
      </c>
      <c r="G19" s="5"/>
      <c r="H19" s="5"/>
      <c r="I19" s="94"/>
      <c r="J19" s="33"/>
      <c r="K19" s="21" t="s">
        <v>25</v>
      </c>
      <c r="L19" s="21">
        <f>IF(L16=M16,0,IF(L17=1,0,L18-L17+1))</f>
        <v>0</v>
      </c>
      <c r="M19" s="23">
        <f>IF(M17-M18=0,0,IF(M18-M17,M17,0))</f>
        <v>0</v>
      </c>
      <c r="P19" s="22">
        <f>IF(M15=1900,L20*12,SUM(P16:P18))</f>
        <v>0</v>
      </c>
      <c r="R19" s="20" t="s">
        <v>25</v>
      </c>
      <c r="S19" s="21">
        <f>IF(S16=T16,0,IF(S17=1,0,S18-S17+1))</f>
        <v>0</v>
      </c>
      <c r="T19" s="23">
        <f>IF(T17-T18=0,0,IF(T18-T17,T17,0))</f>
        <v>0</v>
      </c>
      <c r="W19" s="22">
        <f>IF(T15=1900,S20*12,SUM(W16:W18))</f>
        <v>0</v>
      </c>
      <c r="X19" s="10"/>
      <c r="Y19" s="20" t="s">
        <v>25</v>
      </c>
      <c r="Z19" s="21">
        <f>IF(Z16=AA16,0,IF(Z17=1,0,Z18-Z17+1))</f>
        <v>0</v>
      </c>
      <c r="AA19" s="23">
        <f>IF(AA17-AA18=0,0,IF(AA18-AA17,AA17,0))</f>
        <v>0</v>
      </c>
      <c r="AD19" s="22">
        <f>SUM(AD16:AD18)</f>
        <v>0</v>
      </c>
      <c r="AE19" s="1"/>
      <c r="AF19" s="1"/>
      <c r="AG19" s="2" t="s">
        <v>45</v>
      </c>
      <c r="AH19" s="2" t="s">
        <v>45</v>
      </c>
      <c r="AI19" s="1"/>
      <c r="AM19" s="56"/>
    </row>
    <row r="20" spans="2:39" ht="15.75" thickBot="1" x14ac:dyDescent="0.3">
      <c r="B20" s="74"/>
      <c r="C20" s="55"/>
      <c r="D20" s="85">
        <f>SUM(C16:C20)</f>
        <v>0</v>
      </c>
      <c r="E20" s="83"/>
      <c r="F20" s="83"/>
      <c r="G20" s="83"/>
      <c r="H20" s="93" t="s">
        <v>75</v>
      </c>
      <c r="I20" s="83"/>
      <c r="J20" s="91">
        <f>IF(OR(J17=0,J17&lt;0),0,IF(IF(I17="",(F19-I15),(F19-I15)*I17)-ROUNDDOWN(IF(I17="",(F19-I15),(F19-I15)*I17),-2)&gt;9.99,ROUNDUP(IF(I17="",(F19-I15),(F19-I15)*I17),-2),ROUNDDOWN(IF(I17="",(F19-I15),(F19-I15)*I17),-2)))</f>
        <v>0</v>
      </c>
      <c r="K20" s="21" t="s">
        <v>29</v>
      </c>
      <c r="L20" s="10">
        <f>SUM(D12/12)</f>
        <v>0</v>
      </c>
      <c r="P20" s="19"/>
      <c r="R20" s="20" t="s">
        <v>29</v>
      </c>
      <c r="S20" s="10">
        <f>SUM(D33/12)</f>
        <v>0</v>
      </c>
      <c r="W20" s="19"/>
      <c r="Y20" s="20" t="s">
        <v>29</v>
      </c>
      <c r="Z20" s="10">
        <f>SUM(D54/12)</f>
        <v>0</v>
      </c>
      <c r="AD20" s="19"/>
      <c r="AF20" s="1"/>
      <c r="AG20" s="1"/>
      <c r="AH20" s="1" t="s">
        <v>46</v>
      </c>
      <c r="AI20" s="2" t="s">
        <v>47</v>
      </c>
      <c r="AJ20" s="2" t="s">
        <v>48</v>
      </c>
      <c r="AM20" s="56"/>
    </row>
    <row r="21" spans="2:39" x14ac:dyDescent="0.25">
      <c r="B21" s="142"/>
      <c r="C21" s="143"/>
      <c r="D21" s="143"/>
      <c r="E21" s="143"/>
      <c r="F21" s="143"/>
      <c r="G21" s="143"/>
      <c r="H21" s="143"/>
      <c r="I21" s="143"/>
      <c r="J21" s="144"/>
      <c r="K21" s="21" t="s">
        <v>31</v>
      </c>
      <c r="L21" s="10">
        <f>SUM(L20/L18)</f>
        <v>0</v>
      </c>
      <c r="P21" s="19"/>
      <c r="R21" s="20" t="s">
        <v>31</v>
      </c>
      <c r="S21" s="10">
        <f>SUM(S20/S18)</f>
        <v>0</v>
      </c>
      <c r="W21" s="19"/>
      <c r="Y21" s="20" t="s">
        <v>31</v>
      </c>
      <c r="Z21" s="10">
        <f>SUM(Z20/Z18)</f>
        <v>0</v>
      </c>
      <c r="AD21" s="19"/>
      <c r="AE21">
        <v>19</v>
      </c>
      <c r="AF21" s="1">
        <v>1</v>
      </c>
      <c r="AG21" s="1" t="s">
        <v>49</v>
      </c>
      <c r="AH21" s="1">
        <v>31</v>
      </c>
      <c r="AI21" s="1">
        <v>31</v>
      </c>
      <c r="AJ21" s="1">
        <v>2004</v>
      </c>
    </row>
    <row r="22" spans="2:39" x14ac:dyDescent="0.25">
      <c r="B22" s="145"/>
      <c r="C22" s="146"/>
      <c r="D22" s="146"/>
      <c r="E22" s="146"/>
      <c r="F22" s="146"/>
      <c r="G22" s="146"/>
      <c r="H22" s="146"/>
      <c r="I22" s="146"/>
      <c r="J22" s="147"/>
      <c r="K22" s="21"/>
      <c r="L22" s="10"/>
      <c r="P22" s="19"/>
      <c r="R22" s="20"/>
      <c r="S22" s="10"/>
      <c r="W22" s="19"/>
      <c r="Y22" s="20"/>
      <c r="Z22" s="10"/>
      <c r="AD22" s="19"/>
      <c r="AF22" s="1"/>
      <c r="AG22" s="1"/>
      <c r="AH22" s="1"/>
      <c r="AI22" s="1"/>
      <c r="AJ22" s="1"/>
    </row>
    <row r="23" spans="2:39" x14ac:dyDescent="0.25">
      <c r="B23" s="145"/>
      <c r="C23" s="146"/>
      <c r="D23" s="146"/>
      <c r="E23" s="146"/>
      <c r="F23" s="146"/>
      <c r="G23" s="146"/>
      <c r="H23" s="146"/>
      <c r="I23" s="146"/>
      <c r="J23" s="147"/>
      <c r="K23" s="21"/>
      <c r="L23" s="10"/>
      <c r="P23" s="19"/>
      <c r="R23" s="20"/>
      <c r="S23" s="10"/>
      <c r="W23" s="19"/>
      <c r="Y23" s="20"/>
      <c r="Z23" s="10"/>
      <c r="AD23" s="19"/>
      <c r="AF23" s="1"/>
      <c r="AG23" s="1"/>
      <c r="AH23" s="1"/>
      <c r="AI23" s="1"/>
      <c r="AJ23" s="1"/>
    </row>
    <row r="24" spans="2:39" x14ac:dyDescent="0.25">
      <c r="B24" s="145"/>
      <c r="C24" s="146"/>
      <c r="D24" s="146"/>
      <c r="E24" s="146"/>
      <c r="F24" s="146"/>
      <c r="G24" s="146"/>
      <c r="H24" s="146"/>
      <c r="I24" s="146"/>
      <c r="J24" s="147"/>
      <c r="K24" s="21"/>
      <c r="L24" s="10"/>
      <c r="P24" s="19"/>
      <c r="R24" s="20"/>
      <c r="S24" s="10"/>
      <c r="W24" s="19"/>
      <c r="Y24" s="20"/>
      <c r="Z24" s="10"/>
      <c r="AD24" s="19"/>
      <c r="AF24" s="1"/>
      <c r="AG24" s="1"/>
      <c r="AH24" s="1"/>
      <c r="AI24" s="1"/>
      <c r="AJ24" s="1"/>
    </row>
    <row r="25" spans="2:39" x14ac:dyDescent="0.25">
      <c r="B25" s="145"/>
      <c r="C25" s="146"/>
      <c r="D25" s="146"/>
      <c r="E25" s="146"/>
      <c r="F25" s="146"/>
      <c r="G25" s="146"/>
      <c r="H25" s="146"/>
      <c r="I25" s="146"/>
      <c r="J25" s="147"/>
      <c r="K25" s="21"/>
      <c r="L25" s="10"/>
      <c r="P25" s="19"/>
      <c r="R25" s="20"/>
      <c r="S25" s="10"/>
      <c r="W25" s="19"/>
      <c r="Y25" s="20"/>
      <c r="Z25" s="10"/>
      <c r="AD25" s="19"/>
      <c r="AF25" s="1"/>
      <c r="AG25" s="1"/>
      <c r="AH25" s="1"/>
      <c r="AI25" s="1"/>
      <c r="AJ25" s="1"/>
    </row>
    <row r="26" spans="2:39" x14ac:dyDescent="0.25">
      <c r="B26" s="145"/>
      <c r="C26" s="146"/>
      <c r="D26" s="146"/>
      <c r="E26" s="146"/>
      <c r="F26" s="146"/>
      <c r="G26" s="146"/>
      <c r="H26" s="146"/>
      <c r="I26" s="146"/>
      <c r="J26" s="147"/>
      <c r="K26" s="21"/>
      <c r="L26" s="10"/>
      <c r="P26" s="19"/>
      <c r="R26" s="20"/>
      <c r="S26" s="10"/>
      <c r="W26" s="19"/>
      <c r="Y26" s="20"/>
      <c r="Z26" s="10"/>
      <c r="AD26" s="19"/>
      <c r="AF26" s="1"/>
      <c r="AG26" s="1"/>
      <c r="AH26" s="1"/>
      <c r="AI26" s="1"/>
      <c r="AJ26" s="1"/>
    </row>
    <row r="27" spans="2:39" x14ac:dyDescent="0.25">
      <c r="B27" s="145"/>
      <c r="C27" s="146"/>
      <c r="D27" s="146"/>
      <c r="E27" s="146"/>
      <c r="F27" s="146"/>
      <c r="G27" s="146"/>
      <c r="H27" s="146"/>
      <c r="I27" s="146"/>
      <c r="J27" s="147"/>
      <c r="K27" s="21"/>
      <c r="L27" s="10"/>
      <c r="P27" s="19"/>
      <c r="R27" s="20"/>
      <c r="S27" s="10"/>
      <c r="W27" s="19"/>
      <c r="Y27" s="20"/>
      <c r="Z27" s="10"/>
      <c r="AD27" s="19"/>
      <c r="AF27" s="1"/>
      <c r="AG27" s="1"/>
      <c r="AH27" s="1"/>
      <c r="AI27" s="1"/>
      <c r="AJ27" s="1"/>
    </row>
    <row r="28" spans="2:39" x14ac:dyDescent="0.25">
      <c r="B28" s="145"/>
      <c r="C28" s="146"/>
      <c r="D28" s="146"/>
      <c r="E28" s="146"/>
      <c r="F28" s="146"/>
      <c r="G28" s="146"/>
      <c r="H28" s="146"/>
      <c r="I28" s="146"/>
      <c r="J28" s="147"/>
      <c r="K28" s="28" t="s">
        <v>33</v>
      </c>
      <c r="L28" s="25">
        <f>SUM(L20/M18)</f>
        <v>0</v>
      </c>
      <c r="M28" s="14"/>
      <c r="N28" s="14"/>
      <c r="O28" s="14"/>
      <c r="P28" s="15"/>
      <c r="R28" s="24" t="s">
        <v>33</v>
      </c>
      <c r="S28" s="25">
        <f>SUM(S20/T18)</f>
        <v>0</v>
      </c>
      <c r="T28" s="14"/>
      <c r="U28" s="14"/>
      <c r="V28" s="14"/>
      <c r="W28" s="15"/>
      <c r="Y28" s="24" t="s">
        <v>33</v>
      </c>
      <c r="Z28" s="25">
        <f>SUM(Z20/AA18)</f>
        <v>0</v>
      </c>
      <c r="AA28" s="14"/>
      <c r="AB28" s="14"/>
      <c r="AC28" s="14"/>
      <c r="AD28" s="15"/>
      <c r="AE28">
        <v>20</v>
      </c>
      <c r="AF28" s="1">
        <v>2</v>
      </c>
      <c r="AG28" s="1" t="s">
        <v>50</v>
      </c>
      <c r="AH28" s="1">
        <v>28</v>
      </c>
      <c r="AI28" s="1">
        <v>29</v>
      </c>
      <c r="AJ28" s="1">
        <v>2008</v>
      </c>
    </row>
    <row r="29" spans="2:39" ht="15.75" thickBot="1" x14ac:dyDescent="0.3">
      <c r="B29" s="148"/>
      <c r="C29" s="149"/>
      <c r="D29" s="149"/>
      <c r="E29" s="149"/>
      <c r="F29" s="149"/>
      <c r="G29" s="149"/>
      <c r="H29" s="149"/>
      <c r="I29" s="149"/>
      <c r="J29" s="150"/>
      <c r="AE29">
        <v>21</v>
      </c>
      <c r="AF29" s="1">
        <v>3</v>
      </c>
      <c r="AG29" s="1" t="s">
        <v>51</v>
      </c>
      <c r="AH29" s="1">
        <v>31</v>
      </c>
      <c r="AI29" s="1">
        <v>31</v>
      </c>
      <c r="AJ29" s="1">
        <v>2012</v>
      </c>
    </row>
    <row r="30" spans="2:39" x14ac:dyDescent="0.25">
      <c r="B30" s="76" t="s">
        <v>24</v>
      </c>
      <c r="C30" s="31"/>
      <c r="D30" s="77" t="str">
        <f>IF(B32="","",YEAR(B32))</f>
        <v/>
      </c>
      <c r="E30" s="31" t="str">
        <f>IF(AF41=29,"skottår","")</f>
        <v/>
      </c>
      <c r="F30" s="31"/>
      <c r="G30" s="31"/>
      <c r="H30" s="86" t="s">
        <v>7</v>
      </c>
      <c r="I30" s="31"/>
      <c r="J30" s="87" t="s">
        <v>73</v>
      </c>
      <c r="K30" s="29" t="s">
        <v>52</v>
      </c>
      <c r="L30" s="26">
        <f>SUM(B13)</f>
        <v>0</v>
      </c>
      <c r="M30" s="26">
        <f>SUM(C13)</f>
        <v>0</v>
      </c>
      <c r="N30" s="12"/>
      <c r="O30" s="12"/>
      <c r="P30" s="13"/>
      <c r="R30" s="27" t="s">
        <v>53</v>
      </c>
      <c r="S30" s="26">
        <f>SUM(B34)</f>
        <v>0</v>
      </c>
      <c r="T30" s="26">
        <f>SUM(C34)</f>
        <v>0</v>
      </c>
      <c r="U30" s="12"/>
      <c r="V30" s="12"/>
      <c r="W30" s="13"/>
      <c r="Y30" s="27" t="s">
        <v>54</v>
      </c>
      <c r="Z30" s="26">
        <f>SUM(B55)</f>
        <v>0</v>
      </c>
      <c r="AA30" s="26">
        <f>SUM(C55)</f>
        <v>0</v>
      </c>
      <c r="AB30" s="12"/>
      <c r="AC30" s="12"/>
      <c r="AD30" s="13"/>
      <c r="AE30">
        <v>22</v>
      </c>
      <c r="AF30" s="1">
        <v>4</v>
      </c>
      <c r="AG30" s="1" t="s">
        <v>55</v>
      </c>
      <c r="AH30" s="1">
        <v>30</v>
      </c>
      <c r="AI30" s="1">
        <v>30</v>
      </c>
      <c r="AJ30" s="1">
        <v>2016</v>
      </c>
    </row>
    <row r="31" spans="2:39" x14ac:dyDescent="0.25">
      <c r="B31" s="78" t="s">
        <v>2</v>
      </c>
      <c r="C31" s="79" t="s">
        <v>3</v>
      </c>
      <c r="D31" s="79" t="s">
        <v>27</v>
      </c>
      <c r="E31" s="79" t="s">
        <v>28</v>
      </c>
      <c r="F31" s="80"/>
      <c r="G31" s="36"/>
      <c r="H31" s="37"/>
      <c r="I31" s="38"/>
      <c r="J31" s="101"/>
      <c r="K31" s="21" t="s">
        <v>11</v>
      </c>
      <c r="L31" s="21">
        <f>YEAR(L30)</f>
        <v>1900</v>
      </c>
      <c r="M31" s="21">
        <f>YEAR(M30)</f>
        <v>1900</v>
      </c>
      <c r="P31" s="19"/>
      <c r="R31" s="20" t="s">
        <v>11</v>
      </c>
      <c r="S31" s="21">
        <f>YEAR(S30)</f>
        <v>1900</v>
      </c>
      <c r="T31" s="21">
        <f>YEAR(T30)</f>
        <v>1900</v>
      </c>
      <c r="W31" s="19"/>
      <c r="Y31" s="20" t="s">
        <v>11</v>
      </c>
      <c r="Z31" s="21">
        <f>YEAR(Z30)</f>
        <v>1900</v>
      </c>
      <c r="AA31" s="21">
        <f>YEAR(AA30)</f>
        <v>1900</v>
      </c>
      <c r="AD31" s="19"/>
      <c r="AE31">
        <v>23</v>
      </c>
      <c r="AF31" s="1">
        <v>5</v>
      </c>
      <c r="AG31" s="1" t="s">
        <v>56</v>
      </c>
      <c r="AH31" s="1">
        <v>31</v>
      </c>
      <c r="AI31" s="1">
        <v>31</v>
      </c>
      <c r="AJ31" s="1">
        <v>2020</v>
      </c>
    </row>
    <row r="32" spans="2:39" x14ac:dyDescent="0.25">
      <c r="B32" s="34"/>
      <c r="C32" s="42"/>
      <c r="D32" s="43"/>
      <c r="E32" s="81">
        <f>SUM(W9)</f>
        <v>0</v>
      </c>
      <c r="F32" s="36"/>
      <c r="G32" s="36"/>
      <c r="H32" s="37"/>
      <c r="I32" s="38"/>
      <c r="J32" s="101"/>
      <c r="K32" s="21" t="s">
        <v>14</v>
      </c>
      <c r="L32" s="21">
        <f>MONTH(L30)</f>
        <v>1</v>
      </c>
      <c r="M32" s="21">
        <f>MONTH(M30)</f>
        <v>1</v>
      </c>
      <c r="N32" s="21" t="s">
        <v>15</v>
      </c>
      <c r="O32" s="21">
        <f>IF(AND(L33=1,L32=M32,M33=M34),1,IF(L32=M32,0,IF(AND(L35&gt;0,M35&gt;0),M32-L32-1,IF(AND(M35=0,L35=0),M32-L32+1,M32-L32))))</f>
        <v>0</v>
      </c>
      <c r="P32" s="22">
        <f>SUM(O32*L36)</f>
        <v>0</v>
      </c>
      <c r="R32" s="20" t="s">
        <v>14</v>
      </c>
      <c r="S32" s="21">
        <f>MONTH(S30)</f>
        <v>1</v>
      </c>
      <c r="T32" s="21">
        <f>MONTH(T30)</f>
        <v>1</v>
      </c>
      <c r="U32" s="21" t="s">
        <v>15</v>
      </c>
      <c r="V32" s="21">
        <f>IF(AND(S33=1,S32=T32,T33=T34),1,IF(S32=T32,0,IF(AND(S35&gt;0,T35&gt;0),T32-S32-1,IF(AND(T35=0,S35=0),T32-S32+1,T32-S32))))</f>
        <v>0</v>
      </c>
      <c r="W32" s="22">
        <f>SUM(V32*S36)</f>
        <v>0</v>
      </c>
      <c r="X32" s="10"/>
      <c r="Y32" s="20" t="s">
        <v>14</v>
      </c>
      <c r="Z32" s="21">
        <f>MONTH(Z30)</f>
        <v>1</v>
      </c>
      <c r="AA32" s="21">
        <f>MONTH(AA30)</f>
        <v>1</v>
      </c>
      <c r="AB32" s="21" t="s">
        <v>15</v>
      </c>
      <c r="AC32" s="21">
        <f>IF(AND(Z33=1,Z32=AA32,AA33=AA34),1,IF(Z32=AA32,0,IF(AND(Z35&gt;0,AA35&gt;0),AA32-Z32-1,IF(AND(AA35=0,Z35=0),AA32-Z32+1,AA32-Z32))))</f>
        <v>0</v>
      </c>
      <c r="AD32" s="22">
        <f>SUM(AC32*Z36)</f>
        <v>0</v>
      </c>
      <c r="AE32">
        <v>24</v>
      </c>
      <c r="AF32" s="1">
        <v>6</v>
      </c>
      <c r="AG32" s="1" t="s">
        <v>57</v>
      </c>
      <c r="AH32" s="1">
        <v>30</v>
      </c>
      <c r="AI32" s="1">
        <v>30</v>
      </c>
      <c r="AJ32" s="1">
        <v>2024</v>
      </c>
    </row>
    <row r="33" spans="2:36" x14ac:dyDescent="0.25">
      <c r="B33" s="34"/>
      <c r="C33" s="42"/>
      <c r="D33" s="43"/>
      <c r="E33" s="81">
        <f>SUM(W19)</f>
        <v>0</v>
      </c>
      <c r="F33" s="36"/>
      <c r="G33" s="36"/>
      <c r="H33" s="37"/>
      <c r="I33" s="38"/>
      <c r="J33" s="101"/>
      <c r="K33" s="21" t="s">
        <v>18</v>
      </c>
      <c r="L33" s="21">
        <f>DAY(L30)</f>
        <v>0</v>
      </c>
      <c r="M33" s="21">
        <f>DAY(M30)</f>
        <v>0</v>
      </c>
      <c r="N33" s="21" t="str">
        <f>LOOKUP(L32,AF21:AF38,AG21:AG38)</f>
        <v>jan</v>
      </c>
      <c r="O33" s="21">
        <f>IF(L35=L34,0,L35)</f>
        <v>0</v>
      </c>
      <c r="P33" s="22">
        <f>SUM(O33*L37)</f>
        <v>0</v>
      </c>
      <c r="R33" s="20" t="s">
        <v>18</v>
      </c>
      <c r="S33" s="21">
        <f>DAY(S30)</f>
        <v>0</v>
      </c>
      <c r="T33" s="21">
        <f>DAY(T30)</f>
        <v>0</v>
      </c>
      <c r="U33" s="21" t="str">
        <f>LOOKUP(S32,AF21:AF38,AG21:AG38)</f>
        <v>jan</v>
      </c>
      <c r="V33" s="21">
        <f>IF(S35=S34,0,S35)</f>
        <v>0</v>
      </c>
      <c r="W33" s="22">
        <f>SUM(V33*S37)</f>
        <v>0</v>
      </c>
      <c r="X33" s="10"/>
      <c r="Y33" s="20" t="s">
        <v>18</v>
      </c>
      <c r="Z33" s="21">
        <f>DAY(Z30)</f>
        <v>0</v>
      </c>
      <c r="AA33" s="21">
        <f>DAY(AA30)</f>
        <v>0</v>
      </c>
      <c r="AB33" s="21" t="str">
        <f>LOOKUP(Z32,AF21:AF38,AG21:AG38)</f>
        <v>jan</v>
      </c>
      <c r="AC33" s="21">
        <f>IF(Z35=Z34,0,Z35)</f>
        <v>0</v>
      </c>
      <c r="AD33" s="22">
        <f>SUM(AC33*Z37)</f>
        <v>0</v>
      </c>
      <c r="AE33">
        <v>25</v>
      </c>
      <c r="AF33" s="1">
        <v>7</v>
      </c>
      <c r="AG33" s="1" t="s">
        <v>58</v>
      </c>
      <c r="AH33" s="1">
        <v>31</v>
      </c>
      <c r="AI33" s="1">
        <v>31</v>
      </c>
      <c r="AJ33" s="1">
        <v>2028</v>
      </c>
    </row>
    <row r="34" spans="2:36" x14ac:dyDescent="0.25">
      <c r="B34" s="34"/>
      <c r="C34" s="42"/>
      <c r="D34" s="43"/>
      <c r="E34" s="81">
        <f>SUM(W35)</f>
        <v>0</v>
      </c>
      <c r="F34" s="36"/>
      <c r="G34" s="36"/>
      <c r="H34" s="37"/>
      <c r="I34" s="38"/>
      <c r="J34" s="101"/>
      <c r="K34" s="21" t="s">
        <v>21</v>
      </c>
      <c r="L34" s="21">
        <f>IF(L32=2,$AF$40,LOOKUP(L32,$AF$21:$AF$38,$AH$21:$AH$38))</f>
        <v>31</v>
      </c>
      <c r="M34" s="21">
        <f>IF(M32=2,$AF$40,LOOKUP(M32,$AF$21:$AF$38,$AH$21:$AH$38))</f>
        <v>31</v>
      </c>
      <c r="N34" s="21" t="str">
        <f>LOOKUP(M32,AF21:AF38,AG21:AG38)</f>
        <v>jan</v>
      </c>
      <c r="O34" s="21">
        <f>IF(AND(L33=1,L32=M32,M33=M34),0,IF(L32=M32,M33-L33+1,M35))</f>
        <v>1</v>
      </c>
      <c r="P34" s="22">
        <f>SUM(O34*L38)</f>
        <v>0</v>
      </c>
      <c r="R34" s="20" t="s">
        <v>21</v>
      </c>
      <c r="S34" s="21">
        <f>IF(S32=2,$AF$41,LOOKUP(S32,$AF$21:$AF$38,$AH$21:$AH$38))</f>
        <v>31</v>
      </c>
      <c r="T34" s="21">
        <f>IF(T32=2,$AF$41,LOOKUP(T32,$AF$21:$AF$38,$AH$21:$AH$38))</f>
        <v>31</v>
      </c>
      <c r="U34" s="21" t="str">
        <f>LOOKUP(T32,AF21:AF38,AG21:AG38)</f>
        <v>jan</v>
      </c>
      <c r="V34" s="21">
        <f>IF(AND(S33=1,S32=T32,T33=T34),0,IF(S32=T32,T33-S33+1,T35))</f>
        <v>1</v>
      </c>
      <c r="W34" s="22">
        <f>SUM(V34*S38)</f>
        <v>0</v>
      </c>
      <c r="X34" s="10"/>
      <c r="Y34" s="20" t="s">
        <v>21</v>
      </c>
      <c r="Z34" s="21">
        <f>IF(Z32=2,$AF$42,LOOKUP(Z32,$AF$21:$AF$38,$AH$21:$AH$38))</f>
        <v>31</v>
      </c>
      <c r="AA34" s="21">
        <f>IF(AA32=2,$AF$42,LOOKUP(AA32,$AF$21:$AF$38,$AH$21:$AH$38))</f>
        <v>31</v>
      </c>
      <c r="AB34" s="21" t="str">
        <f>LOOKUP(AA32,AF21:AF38,AG21:AG38)</f>
        <v>jan</v>
      </c>
      <c r="AC34" s="21">
        <f>IF(AND(Z33=1,Z32=AA32,AA33=AA34),0,IF(Z32=AA32,AA33-Z33+1,AA35))</f>
        <v>1</v>
      </c>
      <c r="AD34" s="22">
        <f>SUM(AC34*Z38)</f>
        <v>0</v>
      </c>
      <c r="AE34">
        <v>26</v>
      </c>
      <c r="AF34" s="1">
        <v>8</v>
      </c>
      <c r="AG34" s="1" t="s">
        <v>59</v>
      </c>
      <c r="AH34" s="1">
        <v>31</v>
      </c>
      <c r="AI34" s="1">
        <v>31</v>
      </c>
      <c r="AJ34" s="1">
        <v>2032</v>
      </c>
    </row>
    <row r="35" spans="2:36" x14ac:dyDescent="0.25">
      <c r="B35" s="34"/>
      <c r="C35" s="42"/>
      <c r="D35" s="43"/>
      <c r="E35" s="81">
        <f>SUM(W51)</f>
        <v>0</v>
      </c>
      <c r="F35" s="36"/>
      <c r="G35" s="36"/>
      <c r="H35" s="37"/>
      <c r="I35" s="38"/>
      <c r="J35" s="102"/>
      <c r="K35" s="21" t="s">
        <v>25</v>
      </c>
      <c r="L35" s="21">
        <f>IF(L32=M32,0,IF(L33=1,0,L34-L33+1))</f>
        <v>0</v>
      </c>
      <c r="M35" s="23">
        <f>IF(M33-M34=0,0,IF(M34-M33,M33,0))</f>
        <v>0</v>
      </c>
      <c r="P35" s="22">
        <f>IF(M31=1900,L36*12,SUM(P32:P34))</f>
        <v>0</v>
      </c>
      <c r="R35" s="20" t="s">
        <v>25</v>
      </c>
      <c r="S35" s="21">
        <f>IF(S32=T32,0,IF(S33=1,0,S34-S33+1))</f>
        <v>0</v>
      </c>
      <c r="T35" s="23">
        <f>IF(T33-T34=0,0,IF(T34-T33,T33,0))</f>
        <v>0</v>
      </c>
      <c r="W35" s="22">
        <f>IF(T31=1900,S36*12,SUM(W32:W34))</f>
        <v>0</v>
      </c>
      <c r="X35" s="10"/>
      <c r="Y35" s="20" t="s">
        <v>25</v>
      </c>
      <c r="Z35" s="21">
        <f>IF(Z32=AA32,0,IF(Z33=1,0,Z34-Z33+1))</f>
        <v>0</v>
      </c>
      <c r="AA35" s="23">
        <f>IF(AA33-AA34=0,0,IF(AA34-AA33,AA33,0))</f>
        <v>0</v>
      </c>
      <c r="AD35" s="22">
        <f>SUM(AD32:AD34)</f>
        <v>0</v>
      </c>
      <c r="AE35">
        <v>27</v>
      </c>
      <c r="AF35" s="1">
        <v>9</v>
      </c>
      <c r="AG35" s="1" t="s">
        <v>60</v>
      </c>
      <c r="AH35" s="1">
        <v>30</v>
      </c>
      <c r="AI35" s="1">
        <v>30</v>
      </c>
      <c r="AJ35" s="1">
        <v>2036</v>
      </c>
    </row>
    <row r="36" spans="2:36" x14ac:dyDescent="0.25">
      <c r="B36" s="84" t="s">
        <v>6</v>
      </c>
      <c r="C36" s="36"/>
      <c r="D36" s="36"/>
      <c r="E36" s="82">
        <f>SUM(E32:E35)</f>
        <v>0</v>
      </c>
      <c r="F36" s="36"/>
      <c r="G36" s="36"/>
      <c r="H36" s="92" t="s">
        <v>40</v>
      </c>
      <c r="I36" s="11">
        <f>SUM(I31:I35)</f>
        <v>0</v>
      </c>
      <c r="J36" s="90">
        <f>IF(F40&lt;I36,0,F40-I36)</f>
        <v>0</v>
      </c>
      <c r="K36" s="21" t="s">
        <v>29</v>
      </c>
      <c r="L36" s="10">
        <f>SUM(D13/12)</f>
        <v>0</v>
      </c>
      <c r="P36" s="19"/>
      <c r="R36" s="20" t="s">
        <v>29</v>
      </c>
      <c r="S36" s="10">
        <f>SUM(D34/12)</f>
        <v>0</v>
      </c>
      <c r="W36" s="19"/>
      <c r="Y36" s="20" t="s">
        <v>29</v>
      </c>
      <c r="Z36" s="10">
        <f>SUM(D55/12)</f>
        <v>0</v>
      </c>
      <c r="AD36" s="19"/>
      <c r="AE36">
        <v>28</v>
      </c>
      <c r="AF36" s="1">
        <v>10</v>
      </c>
      <c r="AG36" s="1" t="s">
        <v>61</v>
      </c>
      <c r="AH36" s="1">
        <v>31</v>
      </c>
      <c r="AI36" s="1">
        <v>31</v>
      </c>
      <c r="AJ36" s="1">
        <v>2040</v>
      </c>
    </row>
    <row r="37" spans="2:36" x14ac:dyDescent="0.25">
      <c r="B37" s="75"/>
      <c r="C37" s="38"/>
      <c r="D37" s="36"/>
      <c r="E37" s="36"/>
      <c r="F37" s="36"/>
      <c r="G37" s="36"/>
      <c r="H37" s="36"/>
      <c r="I37" s="36"/>
      <c r="J37" s="35"/>
      <c r="K37" s="21" t="s">
        <v>31</v>
      </c>
      <c r="L37" s="10">
        <f>SUM(L36/L34)</f>
        <v>0</v>
      </c>
      <c r="P37" s="19"/>
      <c r="R37" s="20" t="s">
        <v>31</v>
      </c>
      <c r="S37" s="10">
        <f>SUM(S36/S34)</f>
        <v>0</v>
      </c>
      <c r="W37" s="19"/>
      <c r="Y37" s="20" t="s">
        <v>31</v>
      </c>
      <c r="Z37" s="10">
        <f>SUM(Z36/Z34)</f>
        <v>0</v>
      </c>
      <c r="AD37" s="19"/>
      <c r="AE37">
        <v>29</v>
      </c>
      <c r="AF37" s="1">
        <v>11</v>
      </c>
      <c r="AG37" s="1" t="s">
        <v>62</v>
      </c>
      <c r="AH37" s="1">
        <v>30</v>
      </c>
      <c r="AI37" s="1">
        <v>30</v>
      </c>
      <c r="AJ37" s="1">
        <v>2044</v>
      </c>
    </row>
    <row r="38" spans="2:36" x14ac:dyDescent="0.25">
      <c r="B38" s="75"/>
      <c r="C38" s="38"/>
      <c r="D38" s="36"/>
      <c r="E38" s="36"/>
      <c r="F38" s="36"/>
      <c r="G38" s="80" t="s">
        <v>63</v>
      </c>
      <c r="H38" s="36"/>
      <c r="I38" s="30"/>
      <c r="J38" s="90">
        <f>IF(I38="",J36,J36*I38)</f>
        <v>0</v>
      </c>
      <c r="K38" s="28" t="s">
        <v>33</v>
      </c>
      <c r="L38" s="25">
        <f>SUM(L36/M34)</f>
        <v>0</v>
      </c>
      <c r="M38" s="14"/>
      <c r="N38" s="14"/>
      <c r="O38" s="14"/>
      <c r="P38" s="15"/>
      <c r="R38" s="24" t="s">
        <v>33</v>
      </c>
      <c r="S38" s="25">
        <f>SUM(S36/T34)</f>
        <v>0</v>
      </c>
      <c r="T38" s="14"/>
      <c r="U38" s="14"/>
      <c r="V38" s="14"/>
      <c r="W38" s="15"/>
      <c r="Y38" s="24" t="s">
        <v>33</v>
      </c>
      <c r="Z38" s="25">
        <f>SUM(Z36/AA34)</f>
        <v>0</v>
      </c>
      <c r="AA38" s="14"/>
      <c r="AB38" s="14"/>
      <c r="AC38" s="14"/>
      <c r="AD38" s="15"/>
      <c r="AE38">
        <v>30</v>
      </c>
      <c r="AF38" s="1">
        <v>12</v>
      </c>
      <c r="AG38" s="1" t="s">
        <v>64</v>
      </c>
      <c r="AH38" s="1">
        <v>31</v>
      </c>
      <c r="AI38" s="1">
        <v>31</v>
      </c>
      <c r="AJ38" s="1">
        <v>2048</v>
      </c>
    </row>
    <row r="39" spans="2:36" x14ac:dyDescent="0.25">
      <c r="B39" s="75"/>
      <c r="C39" s="38"/>
      <c r="D39" s="36"/>
      <c r="E39" s="80" t="s">
        <v>43</v>
      </c>
      <c r="F39" s="36"/>
      <c r="G39" s="36"/>
      <c r="H39" s="36"/>
      <c r="I39" s="36"/>
      <c r="J39" s="35"/>
      <c r="AF39" s="1"/>
      <c r="AG39" s="1" t="s">
        <v>65</v>
      </c>
      <c r="AH39" s="1">
        <f>SUM(AH21:AH38)</f>
        <v>365</v>
      </c>
      <c r="AI39" s="1">
        <f>SUM(AI21:AI38)</f>
        <v>366</v>
      </c>
      <c r="AJ39" s="1">
        <v>2052</v>
      </c>
    </row>
    <row r="40" spans="2:36" x14ac:dyDescent="0.25">
      <c r="B40" s="75"/>
      <c r="C40" s="38"/>
      <c r="D40" s="79" t="s">
        <v>66</v>
      </c>
      <c r="E40" s="80" t="s">
        <v>44</v>
      </c>
      <c r="F40" s="11">
        <f>SUM(E36+D41)</f>
        <v>0</v>
      </c>
      <c r="G40" s="36"/>
      <c r="H40" s="36"/>
      <c r="I40" s="94"/>
      <c r="J40" s="35"/>
      <c r="K40" s="29" t="s">
        <v>67</v>
      </c>
      <c r="L40" s="26">
        <f>SUM(B14)</f>
        <v>0</v>
      </c>
      <c r="M40" s="26">
        <f>SUM(C14)</f>
        <v>0</v>
      </c>
      <c r="N40" s="12"/>
      <c r="O40" s="12"/>
      <c r="P40" s="13"/>
      <c r="R40" s="27" t="s">
        <v>68</v>
      </c>
      <c r="S40" s="26">
        <f>SUM(B35)</f>
        <v>0</v>
      </c>
      <c r="T40" s="26">
        <f>SUM(C35)</f>
        <v>0</v>
      </c>
      <c r="U40" s="12"/>
      <c r="V40" s="12"/>
      <c r="W40" s="13"/>
      <c r="Y40" s="27" t="s">
        <v>69</v>
      </c>
      <c r="Z40" s="26">
        <f>SUM(B56)</f>
        <v>0</v>
      </c>
      <c r="AA40" s="26">
        <f>SUM(C56)</f>
        <v>0</v>
      </c>
      <c r="AB40" s="12"/>
      <c r="AC40" s="12"/>
      <c r="AD40" s="13"/>
      <c r="AF40" s="5">
        <f>IF(OR(L3=$AJ$21,L3=$AJ$28,L3=$AJ$29,L3=$AJ$30,L3=$AJ$31,L3=$AJ$32,L3=$AJ$33,L3=$AJ$34,L3=$AJ$35,L3=$AJ$36,L3=$AJ$37,L3=$AJ$38,L3=$AJ$39),29,28)</f>
        <v>28</v>
      </c>
      <c r="AG40" s="2" t="s">
        <v>70</v>
      </c>
      <c r="AH40">
        <f>SUM(L3)</f>
        <v>1900</v>
      </c>
    </row>
    <row r="41" spans="2:36" ht="15.75" thickBot="1" x14ac:dyDescent="0.3">
      <c r="B41" s="74"/>
      <c r="C41" s="55"/>
      <c r="D41" s="85">
        <f>SUM(C37:C41)</f>
        <v>0</v>
      </c>
      <c r="E41" s="103"/>
      <c r="F41" s="103"/>
      <c r="G41" s="93"/>
      <c r="H41" s="93" t="s">
        <v>75</v>
      </c>
      <c r="I41" s="104"/>
      <c r="J41" s="91">
        <f>IF(OR(J38=0,J38&lt;0),0,IF(IF(I38="",(F40-I36),(F40-I36)*I38)-ROUNDDOWN(IF(I38="",(F40-I36),(F40-I36)*I38),-2)&gt;9.99,ROUNDUP(IF(I38="",(F40-I36),(F40-I36)*I38),-2),ROUNDDOWN(IF(I38="",(F40-I36),(F40-I36)*I38),-2)))</f>
        <v>0</v>
      </c>
      <c r="K41" s="21" t="s">
        <v>11</v>
      </c>
      <c r="L41" s="21">
        <f>YEAR(L40)</f>
        <v>1900</v>
      </c>
      <c r="M41" s="21">
        <f>YEAR(M40)</f>
        <v>1900</v>
      </c>
      <c r="P41" s="19"/>
      <c r="R41" s="20" t="s">
        <v>11</v>
      </c>
      <c r="S41" s="21">
        <f>YEAR(S40)</f>
        <v>1900</v>
      </c>
      <c r="T41" s="21">
        <f>YEAR(T40)</f>
        <v>1900</v>
      </c>
      <c r="W41" s="19"/>
      <c r="Y41" s="20" t="s">
        <v>11</v>
      </c>
      <c r="Z41" s="21">
        <f>YEAR(Z40)</f>
        <v>1900</v>
      </c>
      <c r="AA41" s="21">
        <f>YEAR(AA40)</f>
        <v>1900</v>
      </c>
      <c r="AD41" s="19"/>
      <c r="AF41" s="5">
        <f>IF(OR(S3=$AJ$21,S3=$AJ$28,S3=$AJ$29,S3=$AJ$30,S3=$AJ$31,S3=$AJ$32,S3=$AJ$33,S3=$AJ$34,S3=$AJ$35,S3=$AJ$36,S3=$AJ$37,S3=$AJ$38,S3=$AJ$39),29,28)</f>
        <v>28</v>
      </c>
      <c r="AG41" s="2" t="s">
        <v>71</v>
      </c>
      <c r="AH41">
        <f>SUM(S3)</f>
        <v>1900</v>
      </c>
    </row>
    <row r="42" spans="2:36" x14ac:dyDescent="0.25">
      <c r="B42" s="142"/>
      <c r="C42" s="143"/>
      <c r="D42" s="143"/>
      <c r="E42" s="143"/>
      <c r="F42" s="143"/>
      <c r="G42" s="143"/>
      <c r="H42" s="143"/>
      <c r="I42" s="143"/>
      <c r="J42" s="144"/>
      <c r="K42" s="21" t="s">
        <v>14</v>
      </c>
      <c r="L42" s="21">
        <f>MONTH(L40)</f>
        <v>1</v>
      </c>
      <c r="M42" s="21">
        <f>MONTH(M40)</f>
        <v>1</v>
      </c>
      <c r="N42" s="21" t="s">
        <v>15</v>
      </c>
      <c r="O42" s="21">
        <f>IF(AND(L49=1,L42=M42,M49=M50),1,IF(L42=M42,0,IF(AND(L51&gt;0,M51&gt;0),M42-L42-1,IF(AND(M51=0,L51=0),M42-L42+1,M42-L42))))</f>
        <v>0</v>
      </c>
      <c r="P42" s="22">
        <f>SUM(O42*L52)</f>
        <v>0</v>
      </c>
      <c r="R42" s="20" t="s">
        <v>14</v>
      </c>
      <c r="S42" s="21">
        <f>MONTH(S40)</f>
        <v>1</v>
      </c>
      <c r="T42" s="21">
        <f>MONTH(T40)</f>
        <v>1</v>
      </c>
      <c r="U42" s="21" t="s">
        <v>15</v>
      </c>
      <c r="V42" s="21">
        <f>IF(AND(S49=1,S42=T42,T49=T50),1,IF(S42=T42,0,IF(AND(S51&gt;0,T51&gt;0),T42-S42-1,IF(AND(T51=0,S51=0),T42-S42+1,T42-S42))))</f>
        <v>0</v>
      </c>
      <c r="W42" s="22">
        <f>SUM(V42*S52)</f>
        <v>0</v>
      </c>
      <c r="X42" s="10"/>
      <c r="Y42" s="20" t="s">
        <v>14</v>
      </c>
      <c r="Z42" s="21">
        <f>MONTH(Z40)</f>
        <v>1</v>
      </c>
      <c r="AA42" s="21">
        <f>MONTH(AA40)</f>
        <v>1</v>
      </c>
      <c r="AB42" s="21" t="s">
        <v>15</v>
      </c>
      <c r="AC42" s="21">
        <f>IF(AND(Z49=1,Z42=AA42,AA49=AA50),1,IF(Z42=AA42,0,IF(AND(Z51&gt;0,AA51&gt;0),AA42-Z42-1,IF(AND(AA51=0,Z51=0),AA42-Z42+1,AA42-Z42))))</f>
        <v>0</v>
      </c>
      <c r="AD42" s="22">
        <f>SUM(AC42*Z52)</f>
        <v>0</v>
      </c>
      <c r="AF42" s="5">
        <f>IF(OR(Z3=$AJ$21,Z3=$AJ$28,Z3=$AJ$29,Z3=$AJ$30,Z3=$AJ$31,Z3=$AJ$32,Z3=$AJ$33,Z3=$AJ$34,Z3=$AJ$35,Z3=$AJ$36,Z3=$AJ$37,Z3=$AJ$38,Z3=$AJ$39),29,28)</f>
        <v>28</v>
      </c>
      <c r="AG42" s="2" t="s">
        <v>72</v>
      </c>
      <c r="AH42">
        <f>SUM(Z3)</f>
        <v>1900</v>
      </c>
    </row>
    <row r="43" spans="2:36" x14ac:dyDescent="0.25">
      <c r="B43" s="145"/>
      <c r="C43" s="146"/>
      <c r="D43" s="146"/>
      <c r="E43" s="146"/>
      <c r="F43" s="146"/>
      <c r="G43" s="146"/>
      <c r="H43" s="146"/>
      <c r="I43" s="146"/>
      <c r="J43" s="147"/>
      <c r="K43" s="21"/>
      <c r="L43" s="21"/>
      <c r="M43" s="21"/>
      <c r="N43" s="21"/>
      <c r="O43" s="21"/>
      <c r="P43" s="22"/>
      <c r="R43" s="20"/>
      <c r="S43" s="21"/>
      <c r="T43" s="21"/>
      <c r="U43" s="21"/>
      <c r="V43" s="21"/>
      <c r="W43" s="22"/>
      <c r="X43" s="10"/>
      <c r="Y43" s="20"/>
      <c r="Z43" s="21"/>
      <c r="AA43" s="21"/>
      <c r="AB43" s="21"/>
      <c r="AC43" s="21"/>
      <c r="AD43" s="22"/>
      <c r="AF43" s="5"/>
      <c r="AG43" s="2"/>
    </row>
    <row r="44" spans="2:36" x14ac:dyDescent="0.25">
      <c r="B44" s="145"/>
      <c r="C44" s="146"/>
      <c r="D44" s="146"/>
      <c r="E44" s="146"/>
      <c r="F44" s="146"/>
      <c r="G44" s="146"/>
      <c r="H44" s="146"/>
      <c r="I44" s="146"/>
      <c r="J44" s="147"/>
      <c r="K44" s="21"/>
      <c r="L44" s="21"/>
      <c r="M44" s="21"/>
      <c r="N44" s="21"/>
      <c r="O44" s="21"/>
      <c r="P44" s="22"/>
      <c r="R44" s="20"/>
      <c r="S44" s="21"/>
      <c r="T44" s="21"/>
      <c r="U44" s="21"/>
      <c r="V44" s="21"/>
      <c r="W44" s="22"/>
      <c r="X44" s="10"/>
      <c r="Y44" s="20"/>
      <c r="Z44" s="21"/>
      <c r="AA44" s="21"/>
      <c r="AB44" s="21"/>
      <c r="AC44" s="21"/>
      <c r="AD44" s="22"/>
      <c r="AF44" s="5"/>
      <c r="AG44" s="2"/>
    </row>
    <row r="45" spans="2:36" x14ac:dyDescent="0.25">
      <c r="B45" s="145"/>
      <c r="C45" s="146"/>
      <c r="D45" s="146"/>
      <c r="E45" s="146"/>
      <c r="F45" s="146"/>
      <c r="G45" s="146"/>
      <c r="H45" s="146"/>
      <c r="I45" s="146"/>
      <c r="J45" s="147"/>
      <c r="K45" s="21"/>
      <c r="L45" s="21"/>
      <c r="M45" s="21"/>
      <c r="N45" s="21"/>
      <c r="O45" s="21"/>
      <c r="P45" s="22"/>
      <c r="R45" s="20"/>
      <c r="S45" s="21"/>
      <c r="T45" s="21"/>
      <c r="U45" s="21"/>
      <c r="V45" s="21"/>
      <c r="W45" s="22"/>
      <c r="X45" s="10"/>
      <c r="Y45" s="20"/>
      <c r="Z45" s="21"/>
      <c r="AA45" s="21"/>
      <c r="AB45" s="21"/>
      <c r="AC45" s="21"/>
      <c r="AD45" s="22"/>
      <c r="AF45" s="5"/>
      <c r="AG45" s="2"/>
    </row>
    <row r="46" spans="2:36" x14ac:dyDescent="0.25">
      <c r="B46" s="145"/>
      <c r="C46" s="146"/>
      <c r="D46" s="146"/>
      <c r="E46" s="146"/>
      <c r="F46" s="146"/>
      <c r="G46" s="146"/>
      <c r="H46" s="146"/>
      <c r="I46" s="146"/>
      <c r="J46" s="147"/>
      <c r="K46" s="21"/>
      <c r="L46" s="21"/>
      <c r="M46" s="21"/>
      <c r="N46" s="21"/>
      <c r="O46" s="21"/>
      <c r="P46" s="22"/>
      <c r="R46" s="20"/>
      <c r="S46" s="21"/>
      <c r="T46" s="21"/>
      <c r="U46" s="21"/>
      <c r="V46" s="21"/>
      <c r="W46" s="22"/>
      <c r="X46" s="10"/>
      <c r="Y46" s="20"/>
      <c r="Z46" s="21"/>
      <c r="AA46" s="21"/>
      <c r="AB46" s="21"/>
      <c r="AC46" s="21"/>
      <c r="AD46" s="22"/>
      <c r="AF46" s="5"/>
      <c r="AG46" s="2"/>
    </row>
    <row r="47" spans="2:36" x14ac:dyDescent="0.25">
      <c r="B47" s="145"/>
      <c r="C47" s="146"/>
      <c r="D47" s="146"/>
      <c r="E47" s="146"/>
      <c r="F47" s="146"/>
      <c r="G47" s="146"/>
      <c r="H47" s="146"/>
      <c r="I47" s="146"/>
      <c r="J47" s="147"/>
      <c r="K47" s="21"/>
      <c r="L47" s="21"/>
      <c r="M47" s="21"/>
      <c r="N47" s="21"/>
      <c r="O47" s="21"/>
      <c r="P47" s="22"/>
      <c r="R47" s="20"/>
      <c r="S47" s="21"/>
      <c r="T47" s="21"/>
      <c r="U47" s="21"/>
      <c r="V47" s="21"/>
      <c r="W47" s="22"/>
      <c r="X47" s="10"/>
      <c r="Y47" s="20"/>
      <c r="Z47" s="21"/>
      <c r="AA47" s="21"/>
      <c r="AB47" s="21"/>
      <c r="AC47" s="21"/>
      <c r="AD47" s="22"/>
      <c r="AF47" s="5"/>
      <c r="AG47" s="2"/>
    </row>
    <row r="48" spans="2:36" x14ac:dyDescent="0.25">
      <c r="B48" s="145"/>
      <c r="C48" s="146"/>
      <c r="D48" s="146"/>
      <c r="E48" s="146"/>
      <c r="F48" s="146"/>
      <c r="G48" s="146"/>
      <c r="H48" s="146"/>
      <c r="I48" s="146"/>
      <c r="J48" s="147"/>
      <c r="K48" s="21"/>
      <c r="L48" s="21"/>
      <c r="M48" s="21"/>
      <c r="N48" s="21"/>
      <c r="O48" s="21"/>
      <c r="P48" s="22"/>
      <c r="R48" s="20"/>
      <c r="S48" s="21"/>
      <c r="T48" s="21"/>
      <c r="U48" s="21"/>
      <c r="V48" s="21"/>
      <c r="W48" s="22"/>
      <c r="X48" s="10"/>
      <c r="Y48" s="20"/>
      <c r="Z48" s="21"/>
      <c r="AA48" s="21"/>
      <c r="AB48" s="21"/>
      <c r="AC48" s="21"/>
      <c r="AD48" s="22"/>
      <c r="AF48" s="5"/>
      <c r="AG48" s="2"/>
    </row>
    <row r="49" spans="2:30" x14ac:dyDescent="0.25">
      <c r="B49" s="145"/>
      <c r="C49" s="146"/>
      <c r="D49" s="146"/>
      <c r="E49" s="146"/>
      <c r="F49" s="146"/>
      <c r="G49" s="146"/>
      <c r="H49" s="146"/>
      <c r="I49" s="146"/>
      <c r="J49" s="147"/>
      <c r="K49" s="21" t="s">
        <v>18</v>
      </c>
      <c r="L49" s="21">
        <f>DAY(L40)</f>
        <v>0</v>
      </c>
      <c r="M49" s="21">
        <f>DAY(M40)</f>
        <v>0</v>
      </c>
      <c r="N49" s="21" t="str">
        <f>LOOKUP(L42,AF15:AF38,AG15:AG38)</f>
        <v>jan</v>
      </c>
      <c r="O49" s="21">
        <f>IF(L51=L50,0,L51)</f>
        <v>0</v>
      </c>
      <c r="P49" s="22">
        <f>SUM(O49*L53)</f>
        <v>0</v>
      </c>
      <c r="R49" s="20" t="s">
        <v>18</v>
      </c>
      <c r="S49" s="21">
        <f>DAY(S40)</f>
        <v>0</v>
      </c>
      <c r="T49" s="21">
        <f>DAY(T40)</f>
        <v>0</v>
      </c>
      <c r="U49" s="21" t="str">
        <f>LOOKUP(S42,AF15:AF38,AG15:AG38)</f>
        <v>jan</v>
      </c>
      <c r="V49" s="21">
        <f>IF(S51=S50,0,S51)</f>
        <v>0</v>
      </c>
      <c r="W49" s="22">
        <f>SUM(V49*S53)</f>
        <v>0</v>
      </c>
      <c r="X49" s="10"/>
      <c r="Y49" s="20" t="s">
        <v>18</v>
      </c>
      <c r="Z49" s="21">
        <f>DAY(Z40)</f>
        <v>0</v>
      </c>
      <c r="AA49" s="21">
        <f>DAY(AA40)</f>
        <v>0</v>
      </c>
      <c r="AB49" s="21" t="str">
        <f>LOOKUP(Z42,AF15:AF38,AG15:AG38)</f>
        <v>jan</v>
      </c>
      <c r="AC49" s="21">
        <f>IF(Z51=Z50,0,Z51)</f>
        <v>0</v>
      </c>
      <c r="AD49" s="22">
        <f>SUM(AC49*Z53)</f>
        <v>0</v>
      </c>
    </row>
    <row r="50" spans="2:30" x14ac:dyDescent="0.25">
      <c r="B50" s="145"/>
      <c r="C50" s="146"/>
      <c r="D50" s="146"/>
      <c r="E50" s="146"/>
      <c r="F50" s="146"/>
      <c r="G50" s="146"/>
      <c r="H50" s="146"/>
      <c r="I50" s="146"/>
      <c r="J50" s="147"/>
      <c r="K50" s="21" t="s">
        <v>21</v>
      </c>
      <c r="L50" s="21">
        <f>IF(L42=2,$AF$40,LOOKUP(L42,$AF$21:$AF$38,$AH$21:$AH$38))</f>
        <v>31</v>
      </c>
      <c r="M50" s="21">
        <f>IF(M42=2,$AF$40,LOOKUP(M42,$AF$21:$AF$38,$AH$21:$AH$38))</f>
        <v>31</v>
      </c>
      <c r="N50" s="21" t="str">
        <f>LOOKUP(M42,AF15:AF38,AG15:AG38)</f>
        <v>jan</v>
      </c>
      <c r="O50" s="21">
        <f>IF(AND(L49=1,L42=M42,M49=M50),0,IF(L42=M42,M49-L49+1,M51))</f>
        <v>1</v>
      </c>
      <c r="P50" s="22">
        <f>SUM(O50*L54)</f>
        <v>0</v>
      </c>
      <c r="R50" s="20" t="s">
        <v>21</v>
      </c>
      <c r="S50" s="21">
        <f>IF(S42=2,$AF$41,LOOKUP(S42,$AF$21:$AF$38,$AH$21:$AH$38))</f>
        <v>31</v>
      </c>
      <c r="T50" s="21">
        <f>IF(T42=2,$AF$41,LOOKUP(T42,$AF$21:$AF$38,$AH$21:$AH$38))</f>
        <v>31</v>
      </c>
      <c r="U50" s="21" t="str">
        <f>LOOKUP(T42,AF15:AF38,AG15:AG38)</f>
        <v>jan</v>
      </c>
      <c r="V50" s="21">
        <f>IF(AND(S49=1,S42=T42,T49=T50),0,IF(S42=T42,T49-S49+1,T51))</f>
        <v>1</v>
      </c>
      <c r="W50" s="22">
        <f>SUM(V50*S54)</f>
        <v>0</v>
      </c>
      <c r="X50" s="10"/>
      <c r="Y50" s="20" t="s">
        <v>21</v>
      </c>
      <c r="Z50" s="21">
        <f>IF(Z42=2,$AF$42,LOOKUP(Z42,$AF$21:$AF$38,$AH$21:$AH$38))</f>
        <v>31</v>
      </c>
      <c r="AA50" s="21">
        <f>IF(AA42=2,$AF$42,LOOKUP(AA42,$AF$21:$AF$38,$AH$21:$AH$38))</f>
        <v>31</v>
      </c>
      <c r="AB50" s="21" t="str">
        <f>LOOKUP(AA42,AF15:AF38,AG15:AG38)</f>
        <v>jan</v>
      </c>
      <c r="AC50" s="21">
        <f>IF(AND(Z49=1,Z42=AA42,AA49=AA50),0,IF(Z42=AA42,AA49-Z49+1,AA51))</f>
        <v>1</v>
      </c>
      <c r="AD50" s="22">
        <f>SUM(AC50*Z54)</f>
        <v>0</v>
      </c>
    </row>
    <row r="51" spans="2:30" ht="15.75" thickBot="1" x14ac:dyDescent="0.3">
      <c r="B51" s="148"/>
      <c r="C51" s="149"/>
      <c r="D51" s="149"/>
      <c r="E51" s="149"/>
      <c r="F51" s="149"/>
      <c r="G51" s="149"/>
      <c r="H51" s="149"/>
      <c r="I51" s="149"/>
      <c r="J51" s="150"/>
      <c r="K51" s="21" t="s">
        <v>25</v>
      </c>
      <c r="L51" s="21">
        <f>IF(L42=M42,0,IF(L49=1,0,L50-L49+1))</f>
        <v>0</v>
      </c>
      <c r="M51" s="23">
        <f>IF(M49-M50=0,0,IF(M50-M49,M49,0))</f>
        <v>0</v>
      </c>
      <c r="P51" s="22">
        <f>IF(M41=1900,L52*12,SUM(P42:P50))</f>
        <v>0</v>
      </c>
      <c r="R51" s="20" t="s">
        <v>25</v>
      </c>
      <c r="S51" s="21">
        <f>IF(S42=T42,0,IF(S49=1,0,S50-S49+1))</f>
        <v>0</v>
      </c>
      <c r="T51" s="23">
        <f>IF(T49-T50=0,0,IF(T50-T49,T49,0))</f>
        <v>0</v>
      </c>
      <c r="W51" s="22">
        <f>IF(T41=1900,S52*12,SUM(W42:W50))</f>
        <v>0</v>
      </c>
      <c r="X51" s="10"/>
      <c r="Y51" s="20" t="s">
        <v>25</v>
      </c>
      <c r="Z51" s="21">
        <f>IF(Z42=AA42,0,IF(Z49=1,0,Z50-Z49+1))</f>
        <v>0</v>
      </c>
      <c r="AA51" s="23">
        <f>IF(AA49-AA50=0,0,IF(AA50-AA49,AA49,0))</f>
        <v>0</v>
      </c>
      <c r="AD51" s="22">
        <f>SUM(AD42:AD50)</f>
        <v>0</v>
      </c>
    </row>
    <row r="52" spans="2:30" x14ac:dyDescent="0.25">
      <c r="B52" s="97"/>
      <c r="C52" s="97"/>
      <c r="D52" s="97"/>
      <c r="E52" s="97"/>
      <c r="F52" s="96"/>
      <c r="H52" s="21"/>
      <c r="I52" s="23"/>
      <c r="K52" s="21" t="s">
        <v>29</v>
      </c>
      <c r="L52" s="10">
        <f>SUM(D14/12)</f>
        <v>0</v>
      </c>
      <c r="P52" s="19"/>
      <c r="R52" s="20" t="s">
        <v>29</v>
      </c>
      <c r="S52" s="10">
        <f>SUM(D35/12)</f>
        <v>0</v>
      </c>
      <c r="W52" s="19"/>
      <c r="Y52" s="20" t="s">
        <v>29</v>
      </c>
      <c r="Z52" s="10">
        <f>SUM(D56/12)</f>
        <v>0</v>
      </c>
      <c r="AD52" s="19"/>
    </row>
    <row r="53" spans="2:30" x14ac:dyDescent="0.25">
      <c r="B53" s="126"/>
      <c r="C53" s="126"/>
      <c r="D53" s="112"/>
      <c r="E53" s="112"/>
      <c r="F53" s="21"/>
      <c r="H53" s="21"/>
      <c r="I53" s="23"/>
      <c r="K53" s="21" t="s">
        <v>31</v>
      </c>
      <c r="L53" s="10">
        <f>SUM(L52/L50)</f>
        <v>0</v>
      </c>
      <c r="P53" s="19"/>
      <c r="R53" s="20" t="s">
        <v>31</v>
      </c>
      <c r="S53" s="10">
        <f>SUM(S52/S50)</f>
        <v>0</v>
      </c>
      <c r="W53" s="19"/>
      <c r="Y53" s="20" t="s">
        <v>31</v>
      </c>
      <c r="Z53" s="10">
        <f>SUM(Z52/Z50)</f>
        <v>0</v>
      </c>
      <c r="AD53" s="19"/>
    </row>
    <row r="54" spans="2:30" x14ac:dyDescent="0.25">
      <c r="B54" s="126"/>
      <c r="C54" s="126"/>
      <c r="D54" s="112"/>
      <c r="E54" s="112"/>
      <c r="F54" s="21"/>
      <c r="H54" s="21"/>
      <c r="I54" s="23"/>
      <c r="K54" s="28" t="s">
        <v>33</v>
      </c>
      <c r="L54" s="25">
        <f>SUM(L52/M50)</f>
        <v>0</v>
      </c>
      <c r="M54" s="14"/>
      <c r="N54" s="14"/>
      <c r="O54" s="14"/>
      <c r="P54" s="15"/>
      <c r="R54" s="24" t="s">
        <v>33</v>
      </c>
      <c r="S54" s="25">
        <f>SUM(S52/T50)</f>
        <v>0</v>
      </c>
      <c r="T54" s="14"/>
      <c r="U54" s="14"/>
      <c r="V54" s="14"/>
      <c r="W54" s="15"/>
      <c r="Y54" s="24" t="s">
        <v>33</v>
      </c>
      <c r="Z54" s="25">
        <f>SUM(Z52/AA50)</f>
        <v>0</v>
      </c>
      <c r="AA54" s="14"/>
      <c r="AB54" s="14"/>
      <c r="AC54" s="14"/>
      <c r="AD54" s="15"/>
    </row>
    <row r="55" spans="2:30" x14ac:dyDescent="0.25">
      <c r="B55" s="126"/>
      <c r="C55" s="126"/>
      <c r="D55" s="112"/>
      <c r="E55" s="112"/>
      <c r="F55" s="21"/>
      <c r="H55" s="21"/>
      <c r="I55" s="23"/>
    </row>
    <row r="56" spans="2:30" x14ac:dyDescent="0.25">
      <c r="B56" s="126"/>
      <c r="C56" s="126"/>
      <c r="D56" s="112"/>
      <c r="E56" s="112"/>
      <c r="F56" s="21"/>
      <c r="H56" s="21"/>
      <c r="I56" s="23"/>
    </row>
    <row r="57" spans="2:30" x14ac:dyDescent="0.25">
      <c r="B57" s="96"/>
      <c r="C57" s="21"/>
      <c r="D57" s="21"/>
      <c r="E57" s="98"/>
      <c r="F57" s="21"/>
      <c r="H57" s="113"/>
      <c r="I57" s="99"/>
      <c r="J57" s="99"/>
    </row>
    <row r="58" spans="2:30" x14ac:dyDescent="0.25">
      <c r="B58" s="127"/>
      <c r="C58" s="23"/>
      <c r="D58" s="21"/>
      <c r="E58" s="21"/>
    </row>
    <row r="59" spans="2:30" x14ac:dyDescent="0.25">
      <c r="B59" s="127"/>
      <c r="C59" s="23"/>
      <c r="D59" s="21"/>
      <c r="E59" s="21"/>
      <c r="F59" s="96"/>
      <c r="G59" s="21"/>
      <c r="I59" s="128"/>
      <c r="J59" s="99"/>
    </row>
    <row r="60" spans="2:30" x14ac:dyDescent="0.25">
      <c r="B60" s="127"/>
      <c r="C60" s="23"/>
      <c r="E60" s="96"/>
      <c r="F60" s="21"/>
    </row>
    <row r="61" spans="2:30" x14ac:dyDescent="0.25">
      <c r="B61" s="127"/>
      <c r="C61" s="23"/>
      <c r="D61" s="97"/>
      <c r="E61" s="96"/>
      <c r="F61" s="99"/>
      <c r="I61" s="98"/>
    </row>
    <row r="62" spans="2:30" x14ac:dyDescent="0.25">
      <c r="B62" s="129"/>
      <c r="C62" s="23"/>
      <c r="D62" s="98"/>
      <c r="H62" s="96"/>
      <c r="J62" s="100"/>
    </row>
    <row r="63" spans="2:30" x14ac:dyDescent="0.25">
      <c r="B63" s="129"/>
      <c r="C63" s="129"/>
      <c r="D63" s="129"/>
      <c r="E63" s="129"/>
      <c r="F63" s="129"/>
      <c r="G63" s="129"/>
      <c r="H63" s="129"/>
      <c r="I63" s="129"/>
      <c r="J63" s="129"/>
    </row>
    <row r="64" spans="2:30" x14ac:dyDescent="0.25">
      <c r="B64" s="129"/>
      <c r="C64" s="129"/>
      <c r="D64" s="129"/>
      <c r="E64" s="129"/>
      <c r="F64" s="129"/>
      <c r="G64" s="129"/>
      <c r="H64" s="129"/>
      <c r="I64" s="129"/>
      <c r="J64" s="129"/>
    </row>
    <row r="65" spans="2:10" x14ac:dyDescent="0.25">
      <c r="B65" s="129"/>
      <c r="C65" s="129"/>
      <c r="D65" s="129"/>
      <c r="E65" s="129"/>
      <c r="F65" s="129"/>
      <c r="G65" s="129"/>
      <c r="H65" s="129"/>
      <c r="I65" s="129"/>
      <c r="J65" s="129"/>
    </row>
    <row r="67" spans="2:10" x14ac:dyDescent="0.25">
      <c r="B67" s="21"/>
      <c r="C67" s="21"/>
      <c r="D67" s="21"/>
      <c r="E67" s="21"/>
      <c r="F67" s="21"/>
      <c r="G67" s="21"/>
      <c r="H67" s="21"/>
      <c r="I67" s="21"/>
      <c r="J67" s="21"/>
    </row>
    <row r="68" spans="2:10" x14ac:dyDescent="0.25">
      <c r="B68" s="21"/>
      <c r="C68" s="21"/>
      <c r="D68" s="21"/>
      <c r="E68" s="21"/>
      <c r="F68" s="21"/>
      <c r="G68" s="21"/>
      <c r="H68" s="21"/>
      <c r="I68" s="21"/>
      <c r="J68" s="21"/>
    </row>
    <row r="69" spans="2:10" x14ac:dyDescent="0.25">
      <c r="B69" s="21"/>
      <c r="C69" s="21"/>
      <c r="D69" s="21"/>
      <c r="E69" s="21"/>
      <c r="F69" s="21"/>
      <c r="G69" s="21"/>
      <c r="H69" s="21"/>
      <c r="I69" s="21"/>
      <c r="J69" s="21"/>
    </row>
  </sheetData>
  <sheetProtection algorithmName="SHA-512" hashValue="X8f+KHG0kfCPPfYdbZVVmxlvlG+8NiEp4jKXTybV1InCkR7REMIQMVZaNkXLh2tbz2Xozw9jX6S7BIQb2WpH3w==" saltValue="LF01jFEGpaKDsbyTSGtCWA==" spinCount="100000" sheet="1" objects="1" scenarios="1"/>
  <mergeCells count="6">
    <mergeCell ref="B42:J51"/>
    <mergeCell ref="F1:G1"/>
    <mergeCell ref="H1:J1"/>
    <mergeCell ref="I2:J2"/>
    <mergeCell ref="B3:J8"/>
    <mergeCell ref="B21:J29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CC66DC-804C-457D-AC34-68BC2CBA9495}">
          <x14:formula1>
            <xm:f>'Kalkyl 3-4 beräkning'!$Z$3:$Z$15</xm:f>
          </x14:formula1>
          <xm:sqref>H31:H35 H10:H15 H52:H57</xm:sqref>
        </x14:dataValidation>
        <x14:dataValidation type="list" allowBlank="1" showInputMessage="1" showErrorMessage="1" xr:uid="{B2B924B4-7E53-4DFB-878F-620BD6F9C0A8}">
          <x14:formula1>
            <xm:f>'Kalkyl 3-4 beräkning'!$V$2:$V$6</xm:f>
          </x14:formula1>
          <xm:sqref>B16:B20 B37:B41 B58:B62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52AF-E844-4CC1-86B1-EDE540B8B24D}">
  <dimension ref="B1:AM70"/>
  <sheetViews>
    <sheetView view="pageLayout" zoomScale="85" zoomScaleNormal="100" zoomScalePageLayoutView="85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7.140625" customWidth="1"/>
    <col min="8" max="8" width="17.1406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136" t="s">
        <v>0</v>
      </c>
      <c r="C1" s="52"/>
      <c r="D1" s="52"/>
      <c r="E1" s="115"/>
      <c r="F1" s="154" t="s">
        <v>95</v>
      </c>
      <c r="G1" s="154"/>
      <c r="H1" s="151"/>
      <c r="I1" s="152"/>
      <c r="J1" s="153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37" t="s">
        <v>8</v>
      </c>
      <c r="C2" s="83"/>
      <c r="D2" s="83"/>
      <c r="E2" s="83"/>
      <c r="F2" s="83"/>
      <c r="G2" s="83"/>
      <c r="H2" s="138" t="s">
        <v>9</v>
      </c>
      <c r="I2" s="168">
        <f ca="1">TODAY()</f>
        <v>45719</v>
      </c>
      <c r="J2" s="169"/>
      <c r="L2" s="18">
        <f>SUM(B11)</f>
        <v>0</v>
      </c>
      <c r="M2" s="18">
        <f>SUM(C11)</f>
        <v>0</v>
      </c>
      <c r="P2" s="19"/>
      <c r="R2" s="17"/>
      <c r="S2" s="18">
        <f>SUM(B32)</f>
        <v>0</v>
      </c>
      <c r="T2" s="18">
        <f>SUM(C32)</f>
        <v>0</v>
      </c>
      <c r="W2" s="19"/>
      <c r="Y2" s="17"/>
      <c r="Z2" s="18">
        <f>SUM(B54)</f>
        <v>0</v>
      </c>
      <c r="AA2" s="18">
        <f>SUM(C54)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42"/>
      <c r="C3" s="143"/>
      <c r="D3" s="143"/>
      <c r="E3" s="143"/>
      <c r="F3" s="143"/>
      <c r="G3" s="143"/>
      <c r="H3" s="143"/>
      <c r="I3" s="143"/>
      <c r="J3" s="144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45"/>
      <c r="C4" s="146"/>
      <c r="D4" s="146"/>
      <c r="E4" s="146"/>
      <c r="F4" s="146"/>
      <c r="G4" s="146"/>
      <c r="H4" s="146"/>
      <c r="I4" s="146"/>
      <c r="J4" s="147"/>
      <c r="K4" s="21"/>
      <c r="L4" s="21"/>
      <c r="M4" s="21"/>
      <c r="P4" s="19"/>
      <c r="R4" s="20"/>
      <c r="S4" s="21"/>
      <c r="T4" s="21"/>
      <c r="W4" s="19"/>
      <c r="Y4" s="20"/>
      <c r="Z4" s="21"/>
      <c r="AA4" s="21"/>
      <c r="AD4" s="19"/>
      <c r="AF4" s="5"/>
      <c r="AG4" s="5"/>
      <c r="AH4" s="5"/>
      <c r="AJ4" s="6"/>
      <c r="AK4" s="7"/>
    </row>
    <row r="5" spans="2:37" x14ac:dyDescent="0.25">
      <c r="B5" s="145"/>
      <c r="C5" s="146"/>
      <c r="D5" s="146"/>
      <c r="E5" s="146"/>
      <c r="F5" s="146"/>
      <c r="G5" s="146"/>
      <c r="H5" s="146"/>
      <c r="I5" s="146"/>
      <c r="J5" s="147"/>
      <c r="K5" s="21"/>
      <c r="L5" s="21"/>
      <c r="M5" s="21"/>
      <c r="P5" s="19"/>
      <c r="R5" s="20"/>
      <c r="S5" s="21"/>
      <c r="T5" s="21"/>
      <c r="W5" s="19"/>
      <c r="Y5" s="20"/>
      <c r="Z5" s="21"/>
      <c r="AA5" s="21"/>
      <c r="AD5" s="19"/>
      <c r="AF5" s="5"/>
      <c r="AG5" s="5"/>
      <c r="AH5" s="5"/>
      <c r="AJ5" s="6"/>
      <c r="AK5" s="7"/>
    </row>
    <row r="6" spans="2:37" x14ac:dyDescent="0.25">
      <c r="B6" s="145"/>
      <c r="C6" s="146"/>
      <c r="D6" s="146"/>
      <c r="E6" s="146"/>
      <c r="F6" s="146"/>
      <c r="G6" s="146"/>
      <c r="H6" s="146"/>
      <c r="I6" s="146"/>
      <c r="J6" s="147"/>
      <c r="K6" s="21" t="s">
        <v>14</v>
      </c>
      <c r="L6" s="21">
        <f>MONTH(L2)</f>
        <v>1</v>
      </c>
      <c r="M6" s="21">
        <f>MONTH(M2)</f>
        <v>1</v>
      </c>
      <c r="N6" s="21" t="s">
        <v>15</v>
      </c>
      <c r="O6" s="21">
        <f>IF(AND(L7=1,L6=M6,M7=M8),1,IF(L6=M6,0,IF(AND(L9&gt;0,M9&gt;0),M6-L6-1,IF(AND(M9=0,L9=0),M6-L6+1,M6-L6))))</f>
        <v>0</v>
      </c>
      <c r="P6" s="22">
        <f>SUM(O6*L10)</f>
        <v>0</v>
      </c>
      <c r="R6" s="20" t="s">
        <v>14</v>
      </c>
      <c r="S6" s="21">
        <f>MONTH(S2)</f>
        <v>1</v>
      </c>
      <c r="T6" s="21">
        <f>MONTH(T2)</f>
        <v>1</v>
      </c>
      <c r="U6" s="21" t="s">
        <v>15</v>
      </c>
      <c r="V6" s="21">
        <f>IF(AND(S7=1,S6=T6,T7=T8),1,IF(S6=T6,0,IF(AND(S9&gt;0,T9&gt;0),T6-S6-1,IF(AND(T9=0,S9=0),T6-S6+1,T6-S6))))</f>
        <v>0</v>
      </c>
      <c r="W6" s="22">
        <f>SUM(V6*S10)</f>
        <v>0</v>
      </c>
      <c r="X6" s="10"/>
      <c r="Y6" s="20" t="s">
        <v>14</v>
      </c>
      <c r="Z6" s="21">
        <f>MONTH(Z2)</f>
        <v>1</v>
      </c>
      <c r="AA6" s="21">
        <f>MONTH(AA2)</f>
        <v>1</v>
      </c>
      <c r="AB6" s="21" t="s">
        <v>15</v>
      </c>
      <c r="AC6" s="21">
        <f>IF(AND(Z7=1,Z6=AA6,AA7=AA8),1,IF(Z6=AA6,0,IF(AND(Z9&gt;0,AA9&gt;0),AA6-Z6-1,IF(AND(AA9=0,Z9=0),AA6-Z6+1,AA6-Z6))))</f>
        <v>0</v>
      </c>
      <c r="AD6" s="22">
        <f>SUM(AC6*Z10)</f>
        <v>0</v>
      </c>
      <c r="AF6" s="5" t="s">
        <v>16</v>
      </c>
      <c r="AG6" s="5"/>
      <c r="AH6" s="5"/>
      <c r="AJ6" s="6" t="s">
        <v>17</v>
      </c>
      <c r="AK6" s="7"/>
    </row>
    <row r="7" spans="2:37" x14ac:dyDescent="0.25">
      <c r="B7" s="145"/>
      <c r="C7" s="146"/>
      <c r="D7" s="146"/>
      <c r="E7" s="146"/>
      <c r="F7" s="146"/>
      <c r="G7" s="146"/>
      <c r="H7" s="146"/>
      <c r="I7" s="146"/>
      <c r="J7" s="147"/>
      <c r="K7" s="21" t="s">
        <v>18</v>
      </c>
      <c r="L7" s="21">
        <f>DAY(L2)</f>
        <v>0</v>
      </c>
      <c r="M7" s="21">
        <f>DAY(M2)</f>
        <v>0</v>
      </c>
      <c r="N7" s="21" t="str">
        <f>LOOKUP(L6,AF21:AF38,AG21:AG38)</f>
        <v>jan</v>
      </c>
      <c r="O7" s="21">
        <f>IF(L9=L8,0,L9)</f>
        <v>0</v>
      </c>
      <c r="P7" s="22">
        <f>SUM(O7*L11)</f>
        <v>0</v>
      </c>
      <c r="R7" s="20" t="s">
        <v>18</v>
      </c>
      <c r="S7" s="21">
        <f>DAY(S2)</f>
        <v>0</v>
      </c>
      <c r="T7" s="21">
        <f>DAY(T2)</f>
        <v>0</v>
      </c>
      <c r="U7" s="21" t="str">
        <f>LOOKUP(S6,AF21:AF38,AG21:AG38)</f>
        <v>jan</v>
      </c>
      <c r="V7" s="21">
        <f>IF(S9=S8,0,S9)</f>
        <v>0</v>
      </c>
      <c r="W7" s="22">
        <f>SUM(V7*S11)</f>
        <v>0</v>
      </c>
      <c r="X7" s="10"/>
      <c r="Y7" s="20" t="s">
        <v>18</v>
      </c>
      <c r="Z7" s="21">
        <f>DAY(Z2)</f>
        <v>0</v>
      </c>
      <c r="AA7" s="21">
        <f>DAY(AA2)</f>
        <v>0</v>
      </c>
      <c r="AB7" s="21" t="str">
        <f>LOOKUP(Z6,AF21:AF38,AG21:AG38)</f>
        <v>jan</v>
      </c>
      <c r="AC7" s="21">
        <f>IF(Z9=Z8,0,Z9)</f>
        <v>0</v>
      </c>
      <c r="AD7" s="22">
        <f>SUM(AC7*Z11)</f>
        <v>0</v>
      </c>
      <c r="AF7" s="5" t="s">
        <v>19</v>
      </c>
      <c r="AG7" s="5"/>
      <c r="AH7" s="5"/>
      <c r="AJ7" s="6" t="s">
        <v>20</v>
      </c>
      <c r="AK7" s="7"/>
    </row>
    <row r="8" spans="2:37" ht="15.75" thickBot="1" x14ac:dyDescent="0.3">
      <c r="B8" s="148"/>
      <c r="C8" s="149"/>
      <c r="D8" s="149"/>
      <c r="E8" s="149"/>
      <c r="F8" s="149"/>
      <c r="G8" s="149"/>
      <c r="H8" s="149"/>
      <c r="I8" s="149"/>
      <c r="J8" s="150"/>
      <c r="K8" s="21" t="s">
        <v>21</v>
      </c>
      <c r="L8" s="21">
        <f>IF(L6=2,$AF$40,LOOKUP(L6,$AF$21:$AF$38,$AH$21:$AH$38))</f>
        <v>31</v>
      </c>
      <c r="M8" s="21">
        <f>IF(M6=2,$AF$40,LOOKUP(M6,$AF$21:$AF$38,$AH$21:$AH$38))</f>
        <v>31</v>
      </c>
      <c r="N8" s="21" t="str">
        <f>LOOKUP(M6,AF21:AF38,AG21:AG38)</f>
        <v>jan</v>
      </c>
      <c r="O8" s="21">
        <f>IF(AND(L7=1,L6=M6,M7=M8),0,IF(L6=M6,M7-L7+1,M9))</f>
        <v>1</v>
      </c>
      <c r="P8" s="22">
        <f>SUM(O8*L12)</f>
        <v>0</v>
      </c>
      <c r="R8" s="20" t="s">
        <v>21</v>
      </c>
      <c r="S8" s="21">
        <f>IF(S6=2,$AF$41,LOOKUP(S6,$AF$21:$AF$38,$AH$21:$AH$38))</f>
        <v>31</v>
      </c>
      <c r="T8" s="21">
        <f>IF(T6=2,$AF$41,LOOKUP(T6,$AF$21:$AF$38,$AH$21:$AH$38))</f>
        <v>31</v>
      </c>
      <c r="U8" s="21" t="str">
        <f>LOOKUP(T6,AF21:AF38,AG21:AG38)</f>
        <v>jan</v>
      </c>
      <c r="V8" s="21">
        <f>IF(AND(S7=1,S6=T6,T7=T8),0,IF(S6=T6,T7-S7+1,T9))</f>
        <v>1</v>
      </c>
      <c r="W8" s="22">
        <f>SUM(V8*S12)</f>
        <v>0</v>
      </c>
      <c r="X8" s="10"/>
      <c r="Y8" s="20" t="s">
        <v>21</v>
      </c>
      <c r="Z8" s="21">
        <f>IF(Z6=2,$AF$42,LOOKUP(Z6,$AF$21:$AF$38,$AH$21:$AH$38))</f>
        <v>31</v>
      </c>
      <c r="AA8" s="21">
        <f>IF(AA6=2,$AF$42,LOOKUP(AA6,$AF$21:$AF$38,$AH$21:$AH$38))</f>
        <v>31</v>
      </c>
      <c r="AB8" s="21" t="str">
        <f>LOOKUP(AA6,AF21:AF38,AG21:AG38)</f>
        <v>jan</v>
      </c>
      <c r="AC8" s="21">
        <f>IF(AND(Z7=1,Z6=AA6,AA7=AA8),0,IF(Z6=AA6,AA7-Z7+1,AA9))</f>
        <v>1</v>
      </c>
      <c r="AD8" s="22">
        <f>SUM(AC8*Z12)</f>
        <v>0</v>
      </c>
      <c r="AF8" s="5" t="s">
        <v>22</v>
      </c>
      <c r="AG8" s="5"/>
      <c r="AH8" s="5"/>
      <c r="AJ8" s="6" t="s">
        <v>23</v>
      </c>
      <c r="AK8" s="7"/>
    </row>
    <row r="9" spans="2:37" x14ac:dyDescent="0.25">
      <c r="B9" s="76" t="s">
        <v>24</v>
      </c>
      <c r="C9" s="31"/>
      <c r="D9" s="77" t="str">
        <f>IF(B11="","",YEAR(B11))</f>
        <v/>
      </c>
      <c r="E9" s="31" t="str">
        <f>IF(AF40=29,"skottår","")</f>
        <v/>
      </c>
      <c r="F9" s="31"/>
      <c r="G9" s="31"/>
      <c r="H9" s="86" t="s">
        <v>7</v>
      </c>
      <c r="I9" s="31"/>
      <c r="J9" s="87" t="s">
        <v>73</v>
      </c>
      <c r="K9" s="21" t="s">
        <v>25</v>
      </c>
      <c r="L9" s="21">
        <f>IF(L6=M6,0,IF(L7=1,0,L8-L7+1))</f>
        <v>0</v>
      </c>
      <c r="M9" s="23">
        <f>IF(M7-M8=0,0,IF(M8-M7,M7,0))</f>
        <v>0</v>
      </c>
      <c r="P9" s="22">
        <f>IF(M3=1900,L10*12,SUM(P6:P8))</f>
        <v>0</v>
      </c>
      <c r="R9" s="20" t="s">
        <v>25</v>
      </c>
      <c r="S9" s="21">
        <f>IF(S6=T6,0,IF(S7=1,0,S8-S7+1))</f>
        <v>0</v>
      </c>
      <c r="T9" s="23">
        <f>IF(T7-T8=0,0,IF(T8-T7,T7,0))</f>
        <v>0</v>
      </c>
      <c r="W9" s="22">
        <f>IF(T3=1900,S10*12,SUM(W6:W8))</f>
        <v>0</v>
      </c>
      <c r="X9" s="10"/>
      <c r="Y9" s="20" t="s">
        <v>25</v>
      </c>
      <c r="Z9" s="21">
        <f>IF(Z6=AA6,0,IF(Z7=1,0,Z8-Z7+1))</f>
        <v>0</v>
      </c>
      <c r="AA9" s="23">
        <f>IF(AA7-AA8=0,0,IF(AA8-AA7,AA7,0))</f>
        <v>0</v>
      </c>
      <c r="AD9" s="22">
        <f>SUM(AD6:AD8)</f>
        <v>0</v>
      </c>
      <c r="AG9" s="5"/>
      <c r="AH9" s="5"/>
      <c r="AJ9" s="6" t="s">
        <v>26</v>
      </c>
      <c r="AK9" s="7"/>
    </row>
    <row r="10" spans="2:37" x14ac:dyDescent="0.25">
      <c r="B10" s="78" t="s">
        <v>2</v>
      </c>
      <c r="C10" s="79" t="s">
        <v>3</v>
      </c>
      <c r="D10" s="79" t="s">
        <v>27</v>
      </c>
      <c r="E10" s="79" t="s">
        <v>28</v>
      </c>
      <c r="F10" s="80"/>
      <c r="G10" s="5"/>
      <c r="H10" s="37"/>
      <c r="I10" s="38"/>
      <c r="J10" s="88"/>
      <c r="K10" s="21" t="s">
        <v>29</v>
      </c>
      <c r="L10" s="10">
        <f>SUM(D11/12)</f>
        <v>0</v>
      </c>
      <c r="P10" s="19"/>
      <c r="R10" s="20" t="s">
        <v>29</v>
      </c>
      <c r="S10" s="10">
        <f>SUM(D32/12)</f>
        <v>0</v>
      </c>
      <c r="W10" s="19"/>
      <c r="Y10" s="20" t="s">
        <v>29</v>
      </c>
      <c r="Z10" s="10">
        <f>SUM(D54/12)</f>
        <v>0</v>
      </c>
      <c r="AD10" s="19"/>
      <c r="AJ10" s="6" t="s">
        <v>30</v>
      </c>
      <c r="AK10" s="7"/>
    </row>
    <row r="11" spans="2:37" x14ac:dyDescent="0.25">
      <c r="B11" s="34"/>
      <c r="C11" s="42"/>
      <c r="D11" s="43"/>
      <c r="E11" s="81">
        <f>SUM(P9)</f>
        <v>0</v>
      </c>
      <c r="F11" s="36"/>
      <c r="G11" s="5"/>
      <c r="H11" s="37"/>
      <c r="I11" s="38"/>
      <c r="J11" s="88"/>
      <c r="K11" s="21" t="s">
        <v>31</v>
      </c>
      <c r="L11" s="10">
        <f>SUM(L10/L8)</f>
        <v>0</v>
      </c>
      <c r="P11" s="19"/>
      <c r="R11" s="20" t="s">
        <v>31</v>
      </c>
      <c r="S11" s="10">
        <f>SUM(S10/S8)</f>
        <v>0</v>
      </c>
      <c r="W11" s="19"/>
      <c r="Y11" s="20" t="s">
        <v>31</v>
      </c>
      <c r="Z11" s="10">
        <f>SUM(Z10/Z8)</f>
        <v>0</v>
      </c>
      <c r="AD11" s="19"/>
      <c r="AJ11" s="6" t="s">
        <v>32</v>
      </c>
      <c r="AK11" s="7"/>
    </row>
    <row r="12" spans="2:37" x14ac:dyDescent="0.25">
      <c r="B12" s="34"/>
      <c r="C12" s="42"/>
      <c r="D12" s="43"/>
      <c r="E12" s="81">
        <f>SUM(P19)</f>
        <v>0</v>
      </c>
      <c r="F12" s="36"/>
      <c r="G12" s="5"/>
      <c r="H12" s="37"/>
      <c r="I12" s="38"/>
      <c r="J12" s="88"/>
      <c r="K12" s="28" t="s">
        <v>33</v>
      </c>
      <c r="L12" s="25">
        <f>SUM(L10/M8)</f>
        <v>0</v>
      </c>
      <c r="M12" s="40"/>
      <c r="N12" s="14"/>
      <c r="O12" s="14"/>
      <c r="P12" s="15"/>
      <c r="R12" s="24" t="s">
        <v>33</v>
      </c>
      <c r="S12" s="25">
        <f>SUM(S10/T8)</f>
        <v>0</v>
      </c>
      <c r="T12" s="14"/>
      <c r="U12" s="14"/>
      <c r="V12" s="14"/>
      <c r="W12" s="15"/>
      <c r="Y12" s="24" t="s">
        <v>33</v>
      </c>
      <c r="Z12" s="25">
        <f>SUM(Z10/AA8)</f>
        <v>0</v>
      </c>
      <c r="AA12" s="14"/>
      <c r="AB12" s="14"/>
      <c r="AC12" s="14"/>
      <c r="AD12" s="15"/>
      <c r="AJ12" s="6" t="s">
        <v>34</v>
      </c>
      <c r="AK12" s="7"/>
    </row>
    <row r="13" spans="2:37" x14ac:dyDescent="0.25">
      <c r="B13" s="34"/>
      <c r="C13" s="42"/>
      <c r="D13" s="43"/>
      <c r="E13" s="81">
        <f>SUM(P35)</f>
        <v>0</v>
      </c>
      <c r="F13" s="36"/>
      <c r="G13" s="5"/>
      <c r="H13" s="37"/>
      <c r="I13" s="38"/>
      <c r="J13" s="88"/>
      <c r="AJ13" s="6" t="s">
        <v>35</v>
      </c>
      <c r="AK13" s="7"/>
    </row>
    <row r="14" spans="2:37" x14ac:dyDescent="0.25">
      <c r="B14" s="34"/>
      <c r="C14" s="42"/>
      <c r="D14" s="43"/>
      <c r="E14" s="81">
        <f>SUM(P52)</f>
        <v>0</v>
      </c>
      <c r="F14" s="36"/>
      <c r="G14" s="5"/>
      <c r="H14" s="37"/>
      <c r="I14" s="38"/>
      <c r="J14" s="89"/>
      <c r="K14" s="29" t="s">
        <v>36</v>
      </c>
      <c r="L14" s="26">
        <f>SUM(B12)</f>
        <v>0</v>
      </c>
      <c r="M14" s="26">
        <f>SUM(C12)</f>
        <v>0</v>
      </c>
      <c r="N14" s="12"/>
      <c r="O14" s="12"/>
      <c r="P14" s="13"/>
      <c r="R14" s="27" t="s">
        <v>37</v>
      </c>
      <c r="S14" s="26">
        <f>SUM(B33)</f>
        <v>0</v>
      </c>
      <c r="T14" s="26">
        <f>SUM(C33)</f>
        <v>0</v>
      </c>
      <c r="U14" s="12"/>
      <c r="V14" s="12"/>
      <c r="W14" s="13"/>
      <c r="Y14" s="27" t="s">
        <v>38</v>
      </c>
      <c r="Z14" s="26">
        <f>SUM(B55)</f>
        <v>0</v>
      </c>
      <c r="AA14" s="26">
        <f>SUM(C55)</f>
        <v>0</v>
      </c>
      <c r="AB14" s="12"/>
      <c r="AC14" s="12"/>
      <c r="AD14" s="13"/>
      <c r="AJ14" s="6" t="s">
        <v>39</v>
      </c>
      <c r="AK14" s="7"/>
    </row>
    <row r="15" spans="2:37" x14ac:dyDescent="0.25">
      <c r="B15" s="84" t="s">
        <v>6</v>
      </c>
      <c r="C15" s="36"/>
      <c r="D15" s="36"/>
      <c r="E15" s="82">
        <f>SUM(E11:E14)</f>
        <v>0</v>
      </c>
      <c r="F15" s="36"/>
      <c r="G15" s="5"/>
      <c r="H15" s="92" t="s">
        <v>40</v>
      </c>
      <c r="I15" s="95">
        <f>SUM(I10:I14)</f>
        <v>0</v>
      </c>
      <c r="J15" s="90">
        <f>IF(F19&lt;I15,0,F19-I15)</f>
        <v>0</v>
      </c>
      <c r="K15" s="21" t="s">
        <v>11</v>
      </c>
      <c r="L15" s="21">
        <f>YEAR(L14)</f>
        <v>1900</v>
      </c>
      <c r="M15" s="21">
        <f>YEAR(M14)</f>
        <v>1900</v>
      </c>
      <c r="P15" s="19"/>
      <c r="R15" s="20" t="s">
        <v>11</v>
      </c>
      <c r="S15" s="21">
        <f>YEAR(S14)</f>
        <v>1900</v>
      </c>
      <c r="T15" s="21">
        <f>YEAR(T14)</f>
        <v>1900</v>
      </c>
      <c r="W15" s="19"/>
      <c r="Y15" s="20" t="s">
        <v>11</v>
      </c>
      <c r="Z15" s="21">
        <f>YEAR(Z14)</f>
        <v>1900</v>
      </c>
      <c r="AA15" s="21">
        <f>YEAR(AA14)</f>
        <v>1900</v>
      </c>
      <c r="AD15" s="19"/>
      <c r="AJ15" s="6" t="s">
        <v>41</v>
      </c>
      <c r="AK15" s="7"/>
    </row>
    <row r="16" spans="2:37" x14ac:dyDescent="0.25">
      <c r="B16" s="73"/>
      <c r="C16" s="38"/>
      <c r="D16" s="36"/>
      <c r="E16" s="36"/>
      <c r="F16" s="5"/>
      <c r="G16" s="5"/>
      <c r="H16" s="5"/>
      <c r="I16" s="5"/>
      <c r="J16" s="33"/>
      <c r="K16" s="21" t="s">
        <v>14</v>
      </c>
      <c r="L16" s="21">
        <f>MONTH(L14)</f>
        <v>1</v>
      </c>
      <c r="M16" s="21">
        <f>MONTH(M14)</f>
        <v>1</v>
      </c>
      <c r="N16" s="21" t="s">
        <v>15</v>
      </c>
      <c r="O16" s="21">
        <f>IF(AND(L17=1,L16=M16,M17=M18),1,IF(L16=M16,0,IF(AND(L19&gt;0,M19&gt;0),M16-L16-1,IF(AND(M19=0,L19=0),M16-L16+1,M16-L16))))</f>
        <v>0</v>
      </c>
      <c r="P16" s="22">
        <f>SUM(O16*L20)</f>
        <v>0</v>
      </c>
      <c r="R16" s="20" t="s">
        <v>14</v>
      </c>
      <c r="S16" s="21">
        <f>MONTH(S14)</f>
        <v>1</v>
      </c>
      <c r="T16" s="21">
        <f>MONTH(T14)</f>
        <v>1</v>
      </c>
      <c r="U16" s="21" t="s">
        <v>15</v>
      </c>
      <c r="V16" s="21">
        <f>IF(AND(S17=1,S16=T16,T17=T18),1,IF(S16=T16,0,IF(AND(S19&gt;0,T19&gt;0),T16-S16-1,IF(AND(T19=0,S19=0),T16-S16+1,T16-S16))))</f>
        <v>0</v>
      </c>
      <c r="W16" s="22">
        <f>SUM(V16*S20)</f>
        <v>0</v>
      </c>
      <c r="X16" s="10"/>
      <c r="Y16" s="20" t="s">
        <v>14</v>
      </c>
      <c r="Z16" s="21">
        <f>MONTH(Z14)</f>
        <v>1</v>
      </c>
      <c r="AA16" s="21">
        <f>MONTH(AA14)</f>
        <v>1</v>
      </c>
      <c r="AB16" s="21" t="s">
        <v>15</v>
      </c>
      <c r="AC16" s="21">
        <f>IF(AND(Z17=1,Z16=AA16,AA17=AA18),1,IF(Z16=AA16,0,IF(AND(Z19&gt;0,AA19&gt;0),AA16-Z16-1,IF(AND(AA19=0,Z19=0),AA16-Z16+1,AA16-Z16))))</f>
        <v>0</v>
      </c>
      <c r="AD16" s="22">
        <f>SUM(AC16*Z20)</f>
        <v>0</v>
      </c>
      <c r="AJ16" s="6" t="s">
        <v>42</v>
      </c>
      <c r="AK16" s="7"/>
    </row>
    <row r="17" spans="2:39" x14ac:dyDescent="0.25">
      <c r="B17" s="73"/>
      <c r="C17" s="38"/>
      <c r="D17" s="36"/>
      <c r="E17" s="36"/>
      <c r="F17" s="80" t="s">
        <v>74</v>
      </c>
      <c r="G17" s="36"/>
      <c r="H17" s="5"/>
      <c r="I17" s="54"/>
      <c r="J17" s="90">
        <f>IF(I17="",J15,J15*I17)</f>
        <v>0</v>
      </c>
      <c r="K17" s="21" t="s">
        <v>18</v>
      </c>
      <c r="L17" s="21">
        <f>DAY(L14)</f>
        <v>0</v>
      </c>
      <c r="M17" s="21">
        <f>DAY(M14)</f>
        <v>0</v>
      </c>
      <c r="N17" s="21" t="str">
        <f>LOOKUP(L16,AF21:AF38,AG21:AG38)</f>
        <v>jan</v>
      </c>
      <c r="O17" s="21">
        <f>IF(L19=L18,0,L19)</f>
        <v>0</v>
      </c>
      <c r="P17" s="22">
        <f>SUM(O17*L21)</f>
        <v>0</v>
      </c>
      <c r="R17" s="20" t="s">
        <v>18</v>
      </c>
      <c r="S17" s="21">
        <f>DAY(S14)</f>
        <v>0</v>
      </c>
      <c r="T17" s="21">
        <f>DAY(T14)</f>
        <v>0</v>
      </c>
      <c r="U17" s="21" t="str">
        <f>LOOKUP(S16,AF21:AF38,AG21:AG38)</f>
        <v>jan</v>
      </c>
      <c r="V17" s="21">
        <f>IF(S19=S18,0,S19)</f>
        <v>0</v>
      </c>
      <c r="W17" s="22">
        <f>SUM(V17*S21)</f>
        <v>0</v>
      </c>
      <c r="X17" s="10"/>
      <c r="Y17" s="20" t="s">
        <v>18</v>
      </c>
      <c r="Z17" s="21">
        <f>DAY(Z14)</f>
        <v>0</v>
      </c>
      <c r="AA17" s="21">
        <f>DAY(AA14)</f>
        <v>0</v>
      </c>
      <c r="AB17" s="21" t="str">
        <f>LOOKUP(Z16,AF21:AF38,AG21:AG38)</f>
        <v>jan</v>
      </c>
      <c r="AC17" s="21">
        <f>IF(Z19=Z18,0,Z19)</f>
        <v>0</v>
      </c>
      <c r="AD17" s="22">
        <f>SUM(AC17*Z21)</f>
        <v>0</v>
      </c>
      <c r="AJ17" s="6" t="s">
        <v>22</v>
      </c>
      <c r="AK17" s="7"/>
    </row>
    <row r="18" spans="2:39" x14ac:dyDescent="0.25">
      <c r="B18" s="73"/>
      <c r="C18" s="38"/>
      <c r="D18" s="5"/>
      <c r="E18" s="80" t="s">
        <v>43</v>
      </c>
      <c r="F18" s="36"/>
      <c r="G18" s="5"/>
      <c r="H18" s="5"/>
      <c r="I18" s="5"/>
      <c r="J18" s="33"/>
      <c r="K18" s="21" t="s">
        <v>21</v>
      </c>
      <c r="L18" s="21">
        <f>IF(L16=2,$AF$40,LOOKUP(L16,$AF$21:$AF$38,$AH$21:$AH$38))</f>
        <v>31</v>
      </c>
      <c r="M18" s="21">
        <f>IF(M16=2,$AF$40,LOOKUP(M16,$AF$21:$AF$38,$AH$21:$AH$38))</f>
        <v>31</v>
      </c>
      <c r="N18" s="21" t="str">
        <f>LOOKUP(M16,AF21:AF38,AG21:AG38)</f>
        <v>jan</v>
      </c>
      <c r="O18" s="21">
        <f>IF(AND(L17=1,L16=M16,M17=M18),0,IF(L16=M16,M17-L17+1,M19))</f>
        <v>1</v>
      </c>
      <c r="P18" s="22">
        <f>SUM(O18*L28)</f>
        <v>0</v>
      </c>
      <c r="R18" s="20" t="s">
        <v>21</v>
      </c>
      <c r="S18" s="21">
        <f>IF(S16=2,$AF$41,LOOKUP(S16,$AF$21:$AF$38,$AH$21:$AH$38))</f>
        <v>31</v>
      </c>
      <c r="T18" s="21">
        <f>IF(T16=2,$AF$41,LOOKUP(T16,$AF$21:$AF$38,$AH$21:$AH$38))</f>
        <v>31</v>
      </c>
      <c r="U18" s="21" t="str">
        <f>LOOKUP(T16,AF21:AF38,AG21:AG38)</f>
        <v>jan</v>
      </c>
      <c r="V18" s="21">
        <f>IF(AND(S17=1,S16=T16,T17=T18),0,IF(S16=T16,T17-S17+1,T19))</f>
        <v>1</v>
      </c>
      <c r="W18" s="22">
        <f>SUM(V18*S28)</f>
        <v>0</v>
      </c>
      <c r="X18" s="10"/>
      <c r="Y18" s="20" t="s">
        <v>21</v>
      </c>
      <c r="Z18" s="21">
        <f>IF(Z16=2,$AF$42,LOOKUP(Z16,$AF$21:$AF$38,$AH$21:$AH$38))</f>
        <v>31</v>
      </c>
      <c r="AA18" s="21">
        <f>IF(AA16=2,$AF$42,LOOKUP(AA16,$AF$21:$AF$38,$AH$21:$AH$38))</f>
        <v>31</v>
      </c>
      <c r="AB18" s="21" t="str">
        <f>LOOKUP(AA16,AF21:AF38,AG21:AG38)</f>
        <v>jan</v>
      </c>
      <c r="AC18" s="21">
        <f>IF(AND(Z17=1,Z16=AA16,AA17=AA18),0,IF(Z16=AA16,AA17-Z17+1,AA19))</f>
        <v>1</v>
      </c>
      <c r="AD18" s="22">
        <f>SUM(AC18*Z28)</f>
        <v>0</v>
      </c>
      <c r="AJ18" s="8"/>
      <c r="AK18" s="9"/>
    </row>
    <row r="19" spans="2:39" x14ac:dyDescent="0.25">
      <c r="B19" s="73"/>
      <c r="C19" s="38"/>
      <c r="D19" s="79" t="s">
        <v>28</v>
      </c>
      <c r="E19" s="80" t="s">
        <v>44</v>
      </c>
      <c r="F19" s="11">
        <f>SUM(E15+D20)</f>
        <v>0</v>
      </c>
      <c r="G19" s="5"/>
      <c r="H19" s="5"/>
      <c r="I19" s="94"/>
      <c r="J19" s="33"/>
      <c r="K19" s="21" t="s">
        <v>25</v>
      </c>
      <c r="L19" s="21">
        <f>IF(L16=M16,0,IF(L17=1,0,L18-L17+1))</f>
        <v>0</v>
      </c>
      <c r="M19" s="23">
        <f>IF(M17-M18=0,0,IF(M18-M17,M17,0))</f>
        <v>0</v>
      </c>
      <c r="P19" s="22">
        <f>IF(M15=1900,L20*12,SUM(P16:P18))</f>
        <v>0</v>
      </c>
      <c r="R19" s="20" t="s">
        <v>25</v>
      </c>
      <c r="S19" s="21">
        <f>IF(S16=T16,0,IF(S17=1,0,S18-S17+1))</f>
        <v>0</v>
      </c>
      <c r="T19" s="23">
        <f>IF(T17-T18=0,0,IF(T18-T17,T17,0))</f>
        <v>0</v>
      </c>
      <c r="W19" s="22">
        <f>IF(T15=1900,S20*12,SUM(W16:W18))</f>
        <v>0</v>
      </c>
      <c r="X19" s="10"/>
      <c r="Y19" s="20" t="s">
        <v>25</v>
      </c>
      <c r="Z19" s="21">
        <f>IF(Z16=AA16,0,IF(Z17=1,0,Z18-Z17+1))</f>
        <v>0</v>
      </c>
      <c r="AA19" s="23">
        <f>IF(AA17-AA18=0,0,IF(AA18-AA17,AA17,0))</f>
        <v>0</v>
      </c>
      <c r="AD19" s="22">
        <f>SUM(AD16:AD18)</f>
        <v>0</v>
      </c>
      <c r="AE19" s="1"/>
      <c r="AF19" s="1"/>
      <c r="AG19" s="2" t="s">
        <v>45</v>
      </c>
      <c r="AH19" s="2" t="s">
        <v>45</v>
      </c>
      <c r="AI19" s="1"/>
      <c r="AM19" s="56"/>
    </row>
    <row r="20" spans="2:39" ht="15.75" thickBot="1" x14ac:dyDescent="0.3">
      <c r="B20" s="74"/>
      <c r="C20" s="55"/>
      <c r="D20" s="85">
        <f>SUM(C16:C20)</f>
        <v>0</v>
      </c>
      <c r="E20" s="83"/>
      <c r="F20" s="83"/>
      <c r="G20" s="83"/>
      <c r="H20" s="93" t="s">
        <v>75</v>
      </c>
      <c r="I20" s="83"/>
      <c r="J20" s="91">
        <f>IF(OR(J17=0,J17&lt;0),0,IF(IF(I17="",(F19-I15),(F19-I15)*I17)-ROUNDDOWN(IF(I17="",(F19-I15),(F19-I15)*I17),-2)&gt;9.99,ROUNDUP(IF(I17="",(F19-I15),(F19-I15)*I17),-2),ROUNDDOWN(IF(I17="",(F19-I15),(F19-I15)*I17),-2)))</f>
        <v>0</v>
      </c>
      <c r="K20" s="21" t="s">
        <v>29</v>
      </c>
      <c r="L20" s="10">
        <f>SUM(D12/12)</f>
        <v>0</v>
      </c>
      <c r="P20" s="19"/>
      <c r="R20" s="20" t="s">
        <v>29</v>
      </c>
      <c r="S20" s="10">
        <f>SUM(D33/12)</f>
        <v>0</v>
      </c>
      <c r="W20" s="19"/>
      <c r="Y20" s="20" t="s">
        <v>29</v>
      </c>
      <c r="Z20" s="10">
        <f>SUM(D55/12)</f>
        <v>0</v>
      </c>
      <c r="AD20" s="19"/>
      <c r="AF20" s="1"/>
      <c r="AG20" s="1"/>
      <c r="AH20" s="1" t="s">
        <v>46</v>
      </c>
      <c r="AI20" s="2" t="s">
        <v>47</v>
      </c>
      <c r="AJ20" s="2" t="s">
        <v>48</v>
      </c>
      <c r="AM20" s="56"/>
    </row>
    <row r="21" spans="2:39" x14ac:dyDescent="0.25">
      <c r="B21" s="142"/>
      <c r="C21" s="143"/>
      <c r="D21" s="143"/>
      <c r="E21" s="143"/>
      <c r="F21" s="143"/>
      <c r="G21" s="143"/>
      <c r="H21" s="143"/>
      <c r="I21" s="143"/>
      <c r="J21" s="144"/>
      <c r="K21" s="21" t="s">
        <v>31</v>
      </c>
      <c r="L21" s="10">
        <f>SUM(L20/L18)</f>
        <v>0</v>
      </c>
      <c r="P21" s="19"/>
      <c r="R21" s="20" t="s">
        <v>31</v>
      </c>
      <c r="S21" s="10">
        <f>SUM(S20/S18)</f>
        <v>0</v>
      </c>
      <c r="W21" s="19"/>
      <c r="Y21" s="20" t="s">
        <v>31</v>
      </c>
      <c r="Z21" s="10">
        <f>SUM(Z20/Z18)</f>
        <v>0</v>
      </c>
      <c r="AD21" s="19"/>
      <c r="AE21">
        <v>19</v>
      </c>
      <c r="AF21" s="1">
        <v>1</v>
      </c>
      <c r="AG21" s="1" t="s">
        <v>49</v>
      </c>
      <c r="AH21" s="1">
        <v>31</v>
      </c>
      <c r="AI21" s="1">
        <v>31</v>
      </c>
      <c r="AJ21" s="1">
        <v>2004</v>
      </c>
    </row>
    <row r="22" spans="2:39" x14ac:dyDescent="0.25">
      <c r="B22" s="145"/>
      <c r="C22" s="146"/>
      <c r="D22" s="146"/>
      <c r="E22" s="146"/>
      <c r="F22" s="146"/>
      <c r="G22" s="146"/>
      <c r="H22" s="146"/>
      <c r="I22" s="146"/>
      <c r="J22" s="147"/>
      <c r="K22" s="21"/>
      <c r="L22" s="10"/>
      <c r="P22" s="19"/>
      <c r="R22" s="20"/>
      <c r="S22" s="10"/>
      <c r="W22" s="19"/>
      <c r="Y22" s="20"/>
      <c r="Z22" s="10"/>
      <c r="AD22" s="19"/>
      <c r="AF22" s="1"/>
      <c r="AG22" s="1"/>
      <c r="AH22" s="1"/>
      <c r="AI22" s="1"/>
      <c r="AJ22" s="1"/>
    </row>
    <row r="23" spans="2:39" x14ac:dyDescent="0.25">
      <c r="B23" s="145"/>
      <c r="C23" s="146"/>
      <c r="D23" s="146"/>
      <c r="E23" s="146"/>
      <c r="F23" s="146"/>
      <c r="G23" s="146"/>
      <c r="H23" s="146"/>
      <c r="I23" s="146"/>
      <c r="J23" s="147"/>
      <c r="K23" s="21"/>
      <c r="L23" s="10"/>
      <c r="P23" s="19"/>
      <c r="R23" s="20"/>
      <c r="S23" s="10"/>
      <c r="W23" s="19"/>
      <c r="Y23" s="20"/>
      <c r="Z23" s="10"/>
      <c r="AD23" s="19"/>
      <c r="AF23" s="1"/>
      <c r="AG23" s="1"/>
      <c r="AH23" s="1"/>
      <c r="AI23" s="1"/>
      <c r="AJ23" s="1"/>
    </row>
    <row r="24" spans="2:39" x14ac:dyDescent="0.25">
      <c r="B24" s="145"/>
      <c r="C24" s="146"/>
      <c r="D24" s="146"/>
      <c r="E24" s="146"/>
      <c r="F24" s="146"/>
      <c r="G24" s="146"/>
      <c r="H24" s="146"/>
      <c r="I24" s="146"/>
      <c r="J24" s="147"/>
      <c r="K24" s="21"/>
      <c r="L24" s="10"/>
      <c r="P24" s="19"/>
      <c r="R24" s="20"/>
      <c r="S24" s="10"/>
      <c r="W24" s="19"/>
      <c r="Y24" s="20"/>
      <c r="Z24" s="10"/>
      <c r="AD24" s="19"/>
      <c r="AF24" s="1"/>
      <c r="AG24" s="1"/>
      <c r="AH24" s="1"/>
      <c r="AI24" s="1"/>
      <c r="AJ24" s="1"/>
    </row>
    <row r="25" spans="2:39" x14ac:dyDescent="0.25">
      <c r="B25" s="145"/>
      <c r="C25" s="146"/>
      <c r="D25" s="146"/>
      <c r="E25" s="146"/>
      <c r="F25" s="146"/>
      <c r="G25" s="146"/>
      <c r="H25" s="146"/>
      <c r="I25" s="146"/>
      <c r="J25" s="147"/>
      <c r="K25" s="21"/>
      <c r="L25" s="10"/>
      <c r="P25" s="19"/>
      <c r="R25" s="20"/>
      <c r="S25" s="10"/>
      <c r="W25" s="19"/>
      <c r="Y25" s="20"/>
      <c r="Z25" s="10"/>
      <c r="AD25" s="19"/>
      <c r="AF25" s="1"/>
      <c r="AG25" s="1"/>
      <c r="AH25" s="1"/>
      <c r="AI25" s="1"/>
      <c r="AJ25" s="1"/>
    </row>
    <row r="26" spans="2:39" x14ac:dyDescent="0.25">
      <c r="B26" s="145"/>
      <c r="C26" s="146"/>
      <c r="D26" s="146"/>
      <c r="E26" s="146"/>
      <c r="F26" s="146"/>
      <c r="G26" s="146"/>
      <c r="H26" s="146"/>
      <c r="I26" s="146"/>
      <c r="J26" s="147"/>
      <c r="K26" s="21"/>
      <c r="L26" s="10"/>
      <c r="P26" s="19"/>
      <c r="R26" s="20"/>
      <c r="S26" s="10"/>
      <c r="W26" s="19"/>
      <c r="Y26" s="20"/>
      <c r="Z26" s="10"/>
      <c r="AD26" s="19"/>
      <c r="AF26" s="1"/>
      <c r="AG26" s="1"/>
      <c r="AH26" s="1"/>
      <c r="AI26" s="1"/>
      <c r="AJ26" s="1"/>
    </row>
    <row r="27" spans="2:39" x14ac:dyDescent="0.25">
      <c r="B27" s="145"/>
      <c r="C27" s="146"/>
      <c r="D27" s="146"/>
      <c r="E27" s="146"/>
      <c r="F27" s="146"/>
      <c r="G27" s="146"/>
      <c r="H27" s="146"/>
      <c r="I27" s="146"/>
      <c r="J27" s="147"/>
      <c r="K27" s="21"/>
      <c r="L27" s="10"/>
      <c r="P27" s="19"/>
      <c r="R27" s="20"/>
      <c r="S27" s="10"/>
      <c r="W27" s="19"/>
      <c r="Y27" s="20"/>
      <c r="Z27" s="10"/>
      <c r="AD27" s="19"/>
      <c r="AF27" s="1"/>
      <c r="AG27" s="1"/>
      <c r="AH27" s="1"/>
      <c r="AI27" s="1"/>
      <c r="AJ27" s="1"/>
    </row>
    <row r="28" spans="2:39" x14ac:dyDescent="0.25">
      <c r="B28" s="145"/>
      <c r="C28" s="146"/>
      <c r="D28" s="146"/>
      <c r="E28" s="146"/>
      <c r="F28" s="146"/>
      <c r="G28" s="146"/>
      <c r="H28" s="146"/>
      <c r="I28" s="146"/>
      <c r="J28" s="147"/>
      <c r="K28" s="28" t="s">
        <v>33</v>
      </c>
      <c r="L28" s="25">
        <f>SUM(L20/M18)</f>
        <v>0</v>
      </c>
      <c r="M28" s="14"/>
      <c r="N28" s="14"/>
      <c r="O28" s="14"/>
      <c r="P28" s="15"/>
      <c r="R28" s="24" t="s">
        <v>33</v>
      </c>
      <c r="S28" s="25">
        <f>SUM(S20/T18)</f>
        <v>0</v>
      </c>
      <c r="T28" s="14"/>
      <c r="U28" s="14"/>
      <c r="V28" s="14"/>
      <c r="W28" s="15"/>
      <c r="Y28" s="24" t="s">
        <v>33</v>
      </c>
      <c r="Z28" s="25">
        <f>SUM(Z20/AA18)</f>
        <v>0</v>
      </c>
      <c r="AA28" s="14"/>
      <c r="AB28" s="14"/>
      <c r="AC28" s="14"/>
      <c r="AD28" s="15"/>
      <c r="AE28">
        <v>20</v>
      </c>
      <c r="AF28" s="1">
        <v>2</v>
      </c>
      <c r="AG28" s="1" t="s">
        <v>50</v>
      </c>
      <c r="AH28" s="1">
        <v>28</v>
      </c>
      <c r="AI28" s="1">
        <v>29</v>
      </c>
      <c r="AJ28" s="1">
        <v>2008</v>
      </c>
    </row>
    <row r="29" spans="2:39" ht="15.75" thickBot="1" x14ac:dyDescent="0.3">
      <c r="B29" s="148"/>
      <c r="C29" s="149"/>
      <c r="D29" s="149"/>
      <c r="E29" s="149"/>
      <c r="F29" s="149"/>
      <c r="G29" s="149"/>
      <c r="H29" s="149"/>
      <c r="I29" s="149"/>
      <c r="J29" s="150"/>
      <c r="AE29">
        <v>21</v>
      </c>
      <c r="AF29" s="1">
        <v>3</v>
      </c>
      <c r="AG29" s="1" t="s">
        <v>51</v>
      </c>
      <c r="AH29" s="1">
        <v>31</v>
      </c>
      <c r="AI29" s="1">
        <v>31</v>
      </c>
      <c r="AJ29" s="1">
        <v>2012</v>
      </c>
    </row>
    <row r="30" spans="2:39" x14ac:dyDescent="0.25">
      <c r="B30" s="76" t="s">
        <v>24</v>
      </c>
      <c r="C30" s="31"/>
      <c r="D30" s="77" t="str">
        <f>IF(B32="","",YEAR(B32))</f>
        <v/>
      </c>
      <c r="E30" s="31" t="str">
        <f>IF(AF41=29,"skottår","")</f>
        <v/>
      </c>
      <c r="F30" s="31"/>
      <c r="G30" s="31"/>
      <c r="H30" s="86" t="s">
        <v>7</v>
      </c>
      <c r="I30" s="31"/>
      <c r="J30" s="87" t="s">
        <v>73</v>
      </c>
      <c r="K30" s="29" t="s">
        <v>52</v>
      </c>
      <c r="L30" s="26">
        <f>SUM(B13)</f>
        <v>0</v>
      </c>
      <c r="M30" s="26">
        <f>SUM(C13)</f>
        <v>0</v>
      </c>
      <c r="N30" s="12"/>
      <c r="O30" s="12"/>
      <c r="P30" s="13"/>
      <c r="R30" s="27" t="s">
        <v>53</v>
      </c>
      <c r="S30" s="26">
        <f>SUM(B34)</f>
        <v>0</v>
      </c>
      <c r="T30" s="26">
        <f>SUM(C34)</f>
        <v>0</v>
      </c>
      <c r="U30" s="12"/>
      <c r="V30" s="12"/>
      <c r="W30" s="13"/>
      <c r="Y30" s="27" t="s">
        <v>54</v>
      </c>
      <c r="Z30" s="26">
        <f>SUM(B56)</f>
        <v>0</v>
      </c>
      <c r="AA30" s="26">
        <f>SUM(C56)</f>
        <v>0</v>
      </c>
      <c r="AB30" s="12"/>
      <c r="AC30" s="12"/>
      <c r="AD30" s="13"/>
      <c r="AE30">
        <v>22</v>
      </c>
      <c r="AF30" s="1">
        <v>4</v>
      </c>
      <c r="AG30" s="1" t="s">
        <v>55</v>
      </c>
      <c r="AH30" s="1">
        <v>30</v>
      </c>
      <c r="AI30" s="1">
        <v>30</v>
      </c>
      <c r="AJ30" s="1">
        <v>2016</v>
      </c>
    </row>
    <row r="31" spans="2:39" x14ac:dyDescent="0.25">
      <c r="B31" s="78" t="s">
        <v>2</v>
      </c>
      <c r="C31" s="79" t="s">
        <v>3</v>
      </c>
      <c r="D31" s="79" t="s">
        <v>27</v>
      </c>
      <c r="E31" s="79" t="s">
        <v>28</v>
      </c>
      <c r="F31" s="80"/>
      <c r="G31" s="36"/>
      <c r="H31" s="37"/>
      <c r="I31" s="38"/>
      <c r="J31" s="101"/>
      <c r="K31" s="21" t="s">
        <v>11</v>
      </c>
      <c r="L31" s="21">
        <f>YEAR(L30)</f>
        <v>1900</v>
      </c>
      <c r="M31" s="21">
        <f>YEAR(M30)</f>
        <v>1900</v>
      </c>
      <c r="P31" s="19"/>
      <c r="R31" s="20" t="s">
        <v>11</v>
      </c>
      <c r="S31" s="21">
        <f>YEAR(S30)</f>
        <v>1900</v>
      </c>
      <c r="T31" s="21">
        <f>YEAR(T30)</f>
        <v>1900</v>
      </c>
      <c r="W31" s="19"/>
      <c r="Y31" s="20" t="s">
        <v>11</v>
      </c>
      <c r="Z31" s="21">
        <f>YEAR(Z30)</f>
        <v>1900</v>
      </c>
      <c r="AA31" s="21">
        <f>YEAR(AA30)</f>
        <v>1900</v>
      </c>
      <c r="AD31" s="19"/>
      <c r="AE31">
        <v>23</v>
      </c>
      <c r="AF31" s="1">
        <v>5</v>
      </c>
      <c r="AG31" s="1" t="s">
        <v>56</v>
      </c>
      <c r="AH31" s="1">
        <v>31</v>
      </c>
      <c r="AI31" s="1">
        <v>31</v>
      </c>
      <c r="AJ31" s="1">
        <v>2020</v>
      </c>
    </row>
    <row r="32" spans="2:39" x14ac:dyDescent="0.25">
      <c r="B32" s="34"/>
      <c r="C32" s="42"/>
      <c r="D32" s="43"/>
      <c r="E32" s="81">
        <f>SUM(W9)</f>
        <v>0</v>
      </c>
      <c r="F32" s="36"/>
      <c r="G32" s="36"/>
      <c r="H32" s="37"/>
      <c r="I32" s="38"/>
      <c r="J32" s="101"/>
      <c r="K32" s="21" t="s">
        <v>14</v>
      </c>
      <c r="L32" s="21">
        <f>MONTH(L30)</f>
        <v>1</v>
      </c>
      <c r="M32" s="21">
        <f>MONTH(M30)</f>
        <v>1</v>
      </c>
      <c r="N32" s="21" t="s">
        <v>15</v>
      </c>
      <c r="O32" s="21">
        <f>IF(AND(L33=1,L32=M32,M33=M34),1,IF(L32=M32,0,IF(AND(L35&gt;0,M35&gt;0),M32-L32-1,IF(AND(M35=0,L35=0),M32-L32+1,M32-L32))))</f>
        <v>0</v>
      </c>
      <c r="P32" s="22">
        <f>SUM(O32*L36)</f>
        <v>0</v>
      </c>
      <c r="R32" s="20" t="s">
        <v>14</v>
      </c>
      <c r="S32" s="21">
        <f>MONTH(S30)</f>
        <v>1</v>
      </c>
      <c r="T32" s="21">
        <f>MONTH(T30)</f>
        <v>1</v>
      </c>
      <c r="U32" s="21" t="s">
        <v>15</v>
      </c>
      <c r="V32" s="21">
        <f>IF(AND(S33=1,S32=T32,T33=T34),1,IF(S32=T32,0,IF(AND(S35&gt;0,T35&gt;0),T32-S32-1,IF(AND(T35=0,S35=0),T32-S32+1,T32-S32))))</f>
        <v>0</v>
      </c>
      <c r="W32" s="22">
        <f>SUM(V32*S36)</f>
        <v>0</v>
      </c>
      <c r="X32" s="10"/>
      <c r="Y32" s="20" t="s">
        <v>14</v>
      </c>
      <c r="Z32" s="21">
        <f>MONTH(Z30)</f>
        <v>1</v>
      </c>
      <c r="AA32" s="21">
        <f>MONTH(AA30)</f>
        <v>1</v>
      </c>
      <c r="AB32" s="21" t="s">
        <v>15</v>
      </c>
      <c r="AC32" s="21">
        <f>IF(AND(Z33=1,Z32=AA32,AA33=AA34),1,IF(Z32=AA32,0,IF(AND(Z35&gt;0,AA35&gt;0),AA32-Z32-1,IF(AND(AA35=0,Z35=0),AA32-Z32+1,AA32-Z32))))</f>
        <v>0</v>
      </c>
      <c r="AD32" s="22">
        <f>SUM(AC32*Z36)</f>
        <v>0</v>
      </c>
      <c r="AE32">
        <v>24</v>
      </c>
      <c r="AF32" s="1">
        <v>6</v>
      </c>
      <c r="AG32" s="1" t="s">
        <v>57</v>
      </c>
      <c r="AH32" s="1">
        <v>30</v>
      </c>
      <c r="AI32" s="1">
        <v>30</v>
      </c>
      <c r="AJ32" s="1">
        <v>2024</v>
      </c>
    </row>
    <row r="33" spans="2:36" x14ac:dyDescent="0.25">
      <c r="B33" s="34"/>
      <c r="C33" s="42"/>
      <c r="D33" s="43"/>
      <c r="E33" s="81">
        <f>SUM(W19)</f>
        <v>0</v>
      </c>
      <c r="F33" s="36"/>
      <c r="G33" s="36"/>
      <c r="H33" s="37"/>
      <c r="I33" s="38"/>
      <c r="J33" s="101"/>
      <c r="K33" s="21" t="s">
        <v>18</v>
      </c>
      <c r="L33" s="21">
        <f>DAY(L30)</f>
        <v>0</v>
      </c>
      <c r="M33" s="21">
        <f>DAY(M30)</f>
        <v>0</v>
      </c>
      <c r="N33" s="21" t="str">
        <f>LOOKUP(L32,AF21:AF38,AG21:AG38)</f>
        <v>jan</v>
      </c>
      <c r="O33" s="21">
        <f>IF(L35=L34,0,L35)</f>
        <v>0</v>
      </c>
      <c r="P33" s="22">
        <f>SUM(O33*L37)</f>
        <v>0</v>
      </c>
      <c r="R33" s="20" t="s">
        <v>18</v>
      </c>
      <c r="S33" s="21">
        <f>DAY(S30)</f>
        <v>0</v>
      </c>
      <c r="T33" s="21">
        <f>DAY(T30)</f>
        <v>0</v>
      </c>
      <c r="U33" s="21" t="str">
        <f>LOOKUP(S32,AF21:AF38,AG21:AG38)</f>
        <v>jan</v>
      </c>
      <c r="V33" s="21">
        <f>IF(S35=S34,0,S35)</f>
        <v>0</v>
      </c>
      <c r="W33" s="22">
        <f>SUM(V33*S37)</f>
        <v>0</v>
      </c>
      <c r="X33" s="10"/>
      <c r="Y33" s="20" t="s">
        <v>18</v>
      </c>
      <c r="Z33" s="21">
        <f>DAY(Z30)</f>
        <v>0</v>
      </c>
      <c r="AA33" s="21">
        <f>DAY(AA30)</f>
        <v>0</v>
      </c>
      <c r="AB33" s="21" t="str">
        <f>LOOKUP(Z32,AF21:AF38,AG21:AG38)</f>
        <v>jan</v>
      </c>
      <c r="AC33" s="21">
        <f>IF(Z35=Z34,0,Z35)</f>
        <v>0</v>
      </c>
      <c r="AD33" s="22">
        <f>SUM(AC33*Z37)</f>
        <v>0</v>
      </c>
      <c r="AE33">
        <v>25</v>
      </c>
      <c r="AF33" s="1">
        <v>7</v>
      </c>
      <c r="AG33" s="1" t="s">
        <v>58</v>
      </c>
      <c r="AH33" s="1">
        <v>31</v>
      </c>
      <c r="AI33" s="1">
        <v>31</v>
      </c>
      <c r="AJ33" s="1">
        <v>2028</v>
      </c>
    </row>
    <row r="34" spans="2:36" x14ac:dyDescent="0.25">
      <c r="B34" s="34"/>
      <c r="C34" s="42"/>
      <c r="D34" s="43"/>
      <c r="E34" s="81">
        <f>SUM(W35)</f>
        <v>0</v>
      </c>
      <c r="F34" s="36"/>
      <c r="G34" s="36"/>
      <c r="H34" s="37"/>
      <c r="I34" s="38"/>
      <c r="J34" s="101"/>
      <c r="K34" s="21" t="s">
        <v>21</v>
      </c>
      <c r="L34" s="21">
        <f>IF(L32=2,$AF$40,LOOKUP(L32,$AF$21:$AF$38,$AH$21:$AH$38))</f>
        <v>31</v>
      </c>
      <c r="M34" s="21">
        <f>IF(M32=2,$AF$40,LOOKUP(M32,$AF$21:$AF$38,$AH$21:$AH$38))</f>
        <v>31</v>
      </c>
      <c r="N34" s="21" t="str">
        <f>LOOKUP(M32,AF21:AF38,AG21:AG38)</f>
        <v>jan</v>
      </c>
      <c r="O34" s="21">
        <f>IF(AND(L33=1,L32=M32,M33=M34),0,IF(L32=M32,M33-L33+1,M35))</f>
        <v>1</v>
      </c>
      <c r="P34" s="22">
        <f>SUM(O34*L38)</f>
        <v>0</v>
      </c>
      <c r="R34" s="20" t="s">
        <v>21</v>
      </c>
      <c r="S34" s="21">
        <f>IF(S32=2,$AF$41,LOOKUP(S32,$AF$21:$AF$38,$AH$21:$AH$38))</f>
        <v>31</v>
      </c>
      <c r="T34" s="21">
        <f>IF(T32=2,$AF$41,LOOKUP(T32,$AF$21:$AF$38,$AH$21:$AH$38))</f>
        <v>31</v>
      </c>
      <c r="U34" s="21" t="str">
        <f>LOOKUP(T32,AF21:AF38,AG21:AG38)</f>
        <v>jan</v>
      </c>
      <c r="V34" s="21">
        <f>IF(AND(S33=1,S32=T32,T33=T34),0,IF(S32=T32,T33-S33+1,T35))</f>
        <v>1</v>
      </c>
      <c r="W34" s="22">
        <f>SUM(V34*S38)</f>
        <v>0</v>
      </c>
      <c r="X34" s="10"/>
      <c r="Y34" s="20" t="s">
        <v>21</v>
      </c>
      <c r="Z34" s="21">
        <f>IF(Z32=2,$AF$42,LOOKUP(Z32,$AF$21:$AF$38,$AH$21:$AH$38))</f>
        <v>31</v>
      </c>
      <c r="AA34" s="21">
        <f>IF(AA32=2,$AF$42,LOOKUP(AA32,$AF$21:$AF$38,$AH$21:$AH$38))</f>
        <v>31</v>
      </c>
      <c r="AB34" s="21" t="str">
        <f>LOOKUP(AA32,AF21:AF38,AG21:AG38)</f>
        <v>jan</v>
      </c>
      <c r="AC34" s="21">
        <f>IF(AND(Z33=1,Z32=AA32,AA33=AA34),0,IF(Z32=AA32,AA33-Z33+1,AA35))</f>
        <v>1</v>
      </c>
      <c r="AD34" s="22">
        <f>SUM(AC34*Z38)</f>
        <v>0</v>
      </c>
      <c r="AE34">
        <v>26</v>
      </c>
      <c r="AF34" s="1">
        <v>8</v>
      </c>
      <c r="AG34" s="1" t="s">
        <v>59</v>
      </c>
      <c r="AH34" s="1">
        <v>31</v>
      </c>
      <c r="AI34" s="1">
        <v>31</v>
      </c>
      <c r="AJ34" s="1">
        <v>2032</v>
      </c>
    </row>
    <row r="35" spans="2:36" x14ac:dyDescent="0.25">
      <c r="B35" s="34"/>
      <c r="C35" s="42"/>
      <c r="D35" s="43"/>
      <c r="E35" s="81">
        <f>SUM(W52)</f>
        <v>0</v>
      </c>
      <c r="F35" s="36"/>
      <c r="G35" s="36"/>
      <c r="H35" s="37"/>
      <c r="I35" s="38"/>
      <c r="J35" s="102"/>
      <c r="K35" s="21" t="s">
        <v>25</v>
      </c>
      <c r="L35" s="21">
        <f>IF(L32=M32,0,IF(L33=1,0,L34-L33+1))</f>
        <v>0</v>
      </c>
      <c r="M35" s="23">
        <f>IF(M33-M34=0,0,IF(M34-M33,M33,0))</f>
        <v>0</v>
      </c>
      <c r="P35" s="22">
        <f>IF(M31=1900,L36*12,SUM(P32:P34))</f>
        <v>0</v>
      </c>
      <c r="R35" s="20" t="s">
        <v>25</v>
      </c>
      <c r="S35" s="21">
        <f>IF(S32=T32,0,IF(S33=1,0,S34-S33+1))</f>
        <v>0</v>
      </c>
      <c r="T35" s="23">
        <f>IF(T33-T34=0,0,IF(T34-T33,T33,0))</f>
        <v>0</v>
      </c>
      <c r="W35" s="22">
        <f>IF(T31=1900,S36*12,SUM(W32:W34))</f>
        <v>0</v>
      </c>
      <c r="X35" s="10"/>
      <c r="Y35" s="20" t="s">
        <v>25</v>
      </c>
      <c r="Z35" s="21">
        <f>IF(Z32=AA32,0,IF(Z33=1,0,Z34-Z33+1))</f>
        <v>0</v>
      </c>
      <c r="AA35" s="23">
        <f>IF(AA33-AA34=0,0,IF(AA34-AA33,AA33,0))</f>
        <v>0</v>
      </c>
      <c r="AD35" s="22">
        <f>SUM(AD32:AD34)</f>
        <v>0</v>
      </c>
      <c r="AE35">
        <v>27</v>
      </c>
      <c r="AF35" s="1">
        <v>9</v>
      </c>
      <c r="AG35" s="1" t="s">
        <v>60</v>
      </c>
      <c r="AH35" s="1">
        <v>30</v>
      </c>
      <c r="AI35" s="1">
        <v>30</v>
      </c>
      <c r="AJ35" s="1">
        <v>2036</v>
      </c>
    </row>
    <row r="36" spans="2:36" x14ac:dyDescent="0.25">
      <c r="B36" s="84" t="s">
        <v>6</v>
      </c>
      <c r="C36" s="36"/>
      <c r="D36" s="36"/>
      <c r="E36" s="82">
        <f>SUM(E32:E35)</f>
        <v>0</v>
      </c>
      <c r="F36" s="36"/>
      <c r="G36" s="36"/>
      <c r="H36" s="92" t="s">
        <v>40</v>
      </c>
      <c r="I36" s="11">
        <f>SUM(I31:I35)</f>
        <v>0</v>
      </c>
      <c r="J36" s="90">
        <f>IF(F40&lt;I36,0,F40-I36)</f>
        <v>0</v>
      </c>
      <c r="K36" s="21" t="s">
        <v>29</v>
      </c>
      <c r="L36" s="10">
        <f>SUM(D13/12)</f>
        <v>0</v>
      </c>
      <c r="P36" s="19"/>
      <c r="R36" s="20" t="s">
        <v>29</v>
      </c>
      <c r="S36" s="10">
        <f>SUM(D34/12)</f>
        <v>0</v>
      </c>
      <c r="W36" s="19"/>
      <c r="Y36" s="20" t="s">
        <v>29</v>
      </c>
      <c r="Z36" s="10">
        <f>SUM(D56/12)</f>
        <v>0</v>
      </c>
      <c r="AD36" s="19"/>
      <c r="AE36">
        <v>28</v>
      </c>
      <c r="AF36" s="1">
        <v>10</v>
      </c>
      <c r="AG36" s="1" t="s">
        <v>61</v>
      </c>
      <c r="AH36" s="1">
        <v>31</v>
      </c>
      <c r="AI36" s="1">
        <v>31</v>
      </c>
      <c r="AJ36" s="1">
        <v>2040</v>
      </c>
    </row>
    <row r="37" spans="2:36" x14ac:dyDescent="0.25">
      <c r="B37" s="75"/>
      <c r="C37" s="38"/>
      <c r="D37" s="36"/>
      <c r="E37" s="36"/>
      <c r="F37" s="36"/>
      <c r="G37" s="36"/>
      <c r="H37" s="36"/>
      <c r="I37" s="36"/>
      <c r="J37" s="35"/>
      <c r="K37" s="21" t="s">
        <v>31</v>
      </c>
      <c r="L37" s="10">
        <f>SUM(L36/L34)</f>
        <v>0</v>
      </c>
      <c r="P37" s="19"/>
      <c r="R37" s="20" t="s">
        <v>31</v>
      </c>
      <c r="S37" s="10">
        <f>SUM(S36/S34)</f>
        <v>0</v>
      </c>
      <c r="W37" s="19"/>
      <c r="Y37" s="20" t="s">
        <v>31</v>
      </c>
      <c r="Z37" s="10">
        <f>SUM(Z36/Z34)</f>
        <v>0</v>
      </c>
      <c r="AD37" s="19"/>
      <c r="AE37">
        <v>29</v>
      </c>
      <c r="AF37" s="1">
        <v>11</v>
      </c>
      <c r="AG37" s="1" t="s">
        <v>62</v>
      </c>
      <c r="AH37" s="1">
        <v>30</v>
      </c>
      <c r="AI37" s="1">
        <v>30</v>
      </c>
      <c r="AJ37" s="1">
        <v>2044</v>
      </c>
    </row>
    <row r="38" spans="2:36" x14ac:dyDescent="0.25">
      <c r="B38" s="75"/>
      <c r="C38" s="38"/>
      <c r="D38" s="36"/>
      <c r="E38" s="36"/>
      <c r="F38" s="36"/>
      <c r="G38" s="80" t="s">
        <v>84</v>
      </c>
      <c r="H38" s="36"/>
      <c r="I38" s="30"/>
      <c r="J38" s="90">
        <f>IF(I38="",J36,J36*I38)</f>
        <v>0</v>
      </c>
      <c r="K38" s="28" t="s">
        <v>33</v>
      </c>
      <c r="L38" s="25">
        <f>SUM(L36/M34)</f>
        <v>0</v>
      </c>
      <c r="M38" s="14"/>
      <c r="N38" s="14"/>
      <c r="O38" s="14"/>
      <c r="P38" s="15"/>
      <c r="R38" s="24" t="s">
        <v>33</v>
      </c>
      <c r="S38" s="25">
        <f>SUM(S36/T34)</f>
        <v>0</v>
      </c>
      <c r="T38" s="14"/>
      <c r="U38" s="14"/>
      <c r="V38" s="14"/>
      <c r="W38" s="15"/>
      <c r="Y38" s="24" t="s">
        <v>33</v>
      </c>
      <c r="Z38" s="25">
        <f>SUM(Z36/AA34)</f>
        <v>0</v>
      </c>
      <c r="AA38" s="14"/>
      <c r="AB38" s="14"/>
      <c r="AC38" s="14"/>
      <c r="AD38" s="15"/>
      <c r="AE38">
        <v>30</v>
      </c>
      <c r="AF38" s="1">
        <v>12</v>
      </c>
      <c r="AG38" s="1" t="s">
        <v>64</v>
      </c>
      <c r="AH38" s="1">
        <v>31</v>
      </c>
      <c r="AI38" s="1">
        <v>31</v>
      </c>
      <c r="AJ38" s="1">
        <v>2048</v>
      </c>
    </row>
    <row r="39" spans="2:36" x14ac:dyDescent="0.25">
      <c r="B39" s="75"/>
      <c r="C39" s="38"/>
      <c r="D39" s="36"/>
      <c r="E39" s="80" t="s">
        <v>43</v>
      </c>
      <c r="F39" s="36"/>
      <c r="G39" s="36"/>
      <c r="H39" s="36"/>
      <c r="I39" s="36"/>
      <c r="J39" s="35"/>
      <c r="AF39" s="1"/>
      <c r="AG39" s="1" t="s">
        <v>65</v>
      </c>
      <c r="AH39" s="1">
        <f>SUM(AH21:AH38)</f>
        <v>365</v>
      </c>
      <c r="AI39" s="1">
        <f>SUM(AI21:AI38)</f>
        <v>366</v>
      </c>
      <c r="AJ39" s="1">
        <v>2052</v>
      </c>
    </row>
    <row r="40" spans="2:36" x14ac:dyDescent="0.25">
      <c r="B40" s="75"/>
      <c r="C40" s="38"/>
      <c r="D40" s="79" t="s">
        <v>66</v>
      </c>
      <c r="E40" s="80" t="s">
        <v>44</v>
      </c>
      <c r="F40" s="11">
        <f>SUM(E36+D41)</f>
        <v>0</v>
      </c>
      <c r="G40" s="36"/>
      <c r="H40" s="36"/>
      <c r="I40" s="94"/>
      <c r="J40" s="35"/>
      <c r="K40" s="29" t="s">
        <v>67</v>
      </c>
      <c r="L40" s="26">
        <f>SUM(B14)</f>
        <v>0</v>
      </c>
      <c r="M40" s="26">
        <f>SUM(C14)</f>
        <v>0</v>
      </c>
      <c r="N40" s="12"/>
      <c r="O40" s="12"/>
      <c r="P40" s="13"/>
      <c r="R40" s="27" t="s">
        <v>68</v>
      </c>
      <c r="S40" s="26">
        <f>SUM(B35)</f>
        <v>0</v>
      </c>
      <c r="T40" s="26">
        <f>SUM(C35)</f>
        <v>0</v>
      </c>
      <c r="U40" s="12"/>
      <c r="V40" s="12"/>
      <c r="W40" s="13"/>
      <c r="Y40" s="27" t="s">
        <v>69</v>
      </c>
      <c r="Z40" s="26">
        <f>SUM(B57)</f>
        <v>0</v>
      </c>
      <c r="AA40" s="26">
        <f>SUM(C57)</f>
        <v>0</v>
      </c>
      <c r="AB40" s="12"/>
      <c r="AC40" s="12"/>
      <c r="AD40" s="13"/>
      <c r="AF40" s="5">
        <f>IF(OR(L3=$AJ$21,L3=$AJ$28,L3=$AJ$29,L3=$AJ$30,L3=$AJ$31,L3=$AJ$32,L3=$AJ$33,L3=$AJ$34,L3=$AJ$35,L3=$AJ$36,L3=$AJ$37,L3=$AJ$38,L3=$AJ$39),29,28)</f>
        <v>28</v>
      </c>
      <c r="AG40" s="2" t="s">
        <v>70</v>
      </c>
      <c r="AH40">
        <f>SUM(L3)</f>
        <v>1900</v>
      </c>
    </row>
    <row r="41" spans="2:36" ht="15.75" thickBot="1" x14ac:dyDescent="0.3">
      <c r="B41" s="74"/>
      <c r="C41" s="55"/>
      <c r="D41" s="85">
        <f>SUM(C37:C41)</f>
        <v>0</v>
      </c>
      <c r="E41" s="103"/>
      <c r="F41" s="103"/>
      <c r="G41" s="93"/>
      <c r="H41" s="93" t="s">
        <v>75</v>
      </c>
      <c r="I41" s="104"/>
      <c r="J41" s="91">
        <f>IF(OR(J38=0,J38&lt;0),0,IF(IF(I38="",(F40-I36),(F40-I36)*I38)-ROUNDDOWN(IF(I38="",(F40-I36),(F40-I36)*I38),-2)&gt;9.99,ROUNDUP(IF(I38="",(F40-I36),(F40-I36)*I38),-2),ROUNDDOWN(IF(I38="",(F40-I36),(F40-I36)*I38),-2)))</f>
        <v>0</v>
      </c>
      <c r="K41" s="21" t="s">
        <v>11</v>
      </c>
      <c r="L41" s="21">
        <f>YEAR(L40)</f>
        <v>1900</v>
      </c>
      <c r="M41" s="21">
        <f>YEAR(M40)</f>
        <v>1900</v>
      </c>
      <c r="P41" s="19"/>
      <c r="R41" s="20" t="s">
        <v>11</v>
      </c>
      <c r="S41" s="21">
        <f>YEAR(S40)</f>
        <v>1900</v>
      </c>
      <c r="T41" s="21">
        <f>YEAR(T40)</f>
        <v>1900</v>
      </c>
      <c r="W41" s="19"/>
      <c r="Y41" s="20" t="s">
        <v>11</v>
      </c>
      <c r="Z41" s="21">
        <f>YEAR(Z40)</f>
        <v>1900</v>
      </c>
      <c r="AA41" s="21">
        <f>YEAR(AA40)</f>
        <v>1900</v>
      </c>
      <c r="AD41" s="19"/>
      <c r="AF41" s="5">
        <f>IF(OR(S3=$AJ$21,S3=$AJ$28,S3=$AJ$29,S3=$AJ$30,S3=$AJ$31,S3=$AJ$32,S3=$AJ$33,S3=$AJ$34,S3=$AJ$35,S3=$AJ$36,S3=$AJ$37,S3=$AJ$38,S3=$AJ$39),29,28)</f>
        <v>28</v>
      </c>
      <c r="AG41" s="2" t="s">
        <v>71</v>
      </c>
      <c r="AH41">
        <f>SUM(S3)</f>
        <v>1900</v>
      </c>
    </row>
    <row r="42" spans="2:36" x14ac:dyDescent="0.25">
      <c r="B42" s="142"/>
      <c r="C42" s="143"/>
      <c r="D42" s="143"/>
      <c r="E42" s="143"/>
      <c r="F42" s="143"/>
      <c r="G42" s="143"/>
      <c r="H42" s="143"/>
      <c r="I42" s="143"/>
      <c r="J42" s="144"/>
      <c r="K42" s="21" t="s">
        <v>14</v>
      </c>
      <c r="L42" s="21">
        <f>MONTH(L40)</f>
        <v>1</v>
      </c>
      <c r="M42" s="21">
        <f>MONTH(M40)</f>
        <v>1</v>
      </c>
      <c r="N42" s="21" t="s">
        <v>15</v>
      </c>
      <c r="O42" s="21">
        <f>IF(AND(L50=1,L42=M42,M50=M51),1,IF(L42=M42,0,IF(AND(L52&gt;0,M52&gt;0),M42-L42-1,IF(AND(M52=0,L52=0),M42-L42+1,M42-L42))))</f>
        <v>0</v>
      </c>
      <c r="P42" s="22">
        <f>SUM(O42*L53)</f>
        <v>0</v>
      </c>
      <c r="R42" s="20" t="s">
        <v>14</v>
      </c>
      <c r="S42" s="21">
        <f>MONTH(S40)</f>
        <v>1</v>
      </c>
      <c r="T42" s="21">
        <f>MONTH(T40)</f>
        <v>1</v>
      </c>
      <c r="U42" s="21" t="s">
        <v>15</v>
      </c>
      <c r="V42" s="21">
        <f>IF(AND(S50=1,S42=T42,T50=T51),1,IF(S42=T42,0,IF(AND(S52&gt;0,T52&gt;0),T42-S42-1,IF(AND(T52=0,S52=0),T42-S42+1,T42-S42))))</f>
        <v>0</v>
      </c>
      <c r="W42" s="22">
        <f>SUM(V42*S53)</f>
        <v>0</v>
      </c>
      <c r="X42" s="10"/>
      <c r="Y42" s="20" t="s">
        <v>14</v>
      </c>
      <c r="Z42" s="21">
        <f>MONTH(Z40)</f>
        <v>1</v>
      </c>
      <c r="AA42" s="21">
        <f>MONTH(AA40)</f>
        <v>1</v>
      </c>
      <c r="AB42" s="21" t="s">
        <v>15</v>
      </c>
      <c r="AC42" s="21">
        <f>IF(AND(Z50=1,Z42=AA42,AA50=AA51),1,IF(Z42=AA42,0,IF(AND(Z52&gt;0,AA52&gt;0),AA42-Z42-1,IF(AND(AA52=0,Z52=0),AA42-Z42+1,AA42-Z42))))</f>
        <v>0</v>
      </c>
      <c r="AD42" s="22">
        <f>SUM(AC42*Z53)</f>
        <v>0</v>
      </c>
      <c r="AF42" s="5">
        <f>IF(OR(Z3=$AJ$21,Z3=$AJ$28,Z3=$AJ$29,Z3=$AJ$30,Z3=$AJ$31,Z3=$AJ$32,Z3=$AJ$33,Z3=$AJ$34,Z3=$AJ$35,Z3=$AJ$36,Z3=$AJ$37,Z3=$AJ$38,Z3=$AJ$39),29,28)</f>
        <v>28</v>
      </c>
      <c r="AG42" s="2" t="s">
        <v>72</v>
      </c>
      <c r="AH42">
        <f>SUM(Z3)</f>
        <v>1900</v>
      </c>
    </row>
    <row r="43" spans="2:36" x14ac:dyDescent="0.25">
      <c r="B43" s="145"/>
      <c r="C43" s="146"/>
      <c r="D43" s="146"/>
      <c r="E43" s="146"/>
      <c r="F43" s="146"/>
      <c r="G43" s="146"/>
      <c r="H43" s="146"/>
      <c r="I43" s="146"/>
      <c r="J43" s="147"/>
      <c r="K43" s="21"/>
      <c r="L43" s="21"/>
      <c r="M43" s="21"/>
      <c r="N43" s="21"/>
      <c r="O43" s="21"/>
      <c r="P43" s="22"/>
      <c r="R43" s="20"/>
      <c r="S43" s="21"/>
      <c r="T43" s="21"/>
      <c r="U43" s="21"/>
      <c r="V43" s="21"/>
      <c r="W43" s="22"/>
      <c r="X43" s="10"/>
      <c r="Y43" s="20"/>
      <c r="Z43" s="21"/>
      <c r="AA43" s="21"/>
      <c r="AB43" s="21"/>
      <c r="AC43" s="21"/>
      <c r="AD43" s="22"/>
      <c r="AF43" s="5"/>
      <c r="AG43" s="2"/>
    </row>
    <row r="44" spans="2:36" x14ac:dyDescent="0.25">
      <c r="B44" s="145"/>
      <c r="C44" s="146"/>
      <c r="D44" s="146"/>
      <c r="E44" s="146"/>
      <c r="F44" s="146"/>
      <c r="G44" s="146"/>
      <c r="H44" s="146"/>
      <c r="I44" s="146"/>
      <c r="J44" s="147"/>
      <c r="K44" s="21"/>
      <c r="L44" s="21"/>
      <c r="M44" s="21"/>
      <c r="N44" s="21"/>
      <c r="O44" s="21"/>
      <c r="P44" s="22"/>
      <c r="R44" s="20"/>
      <c r="S44" s="21"/>
      <c r="T44" s="21"/>
      <c r="U44" s="21"/>
      <c r="V44" s="21"/>
      <c r="W44" s="22"/>
      <c r="X44" s="10"/>
      <c r="Y44" s="20"/>
      <c r="Z44" s="21"/>
      <c r="AA44" s="21"/>
      <c r="AB44" s="21"/>
      <c r="AC44" s="21"/>
      <c r="AD44" s="22"/>
      <c r="AF44" s="5"/>
      <c r="AG44" s="2"/>
    </row>
    <row r="45" spans="2:36" x14ac:dyDescent="0.25">
      <c r="B45" s="145"/>
      <c r="C45" s="146"/>
      <c r="D45" s="146"/>
      <c r="E45" s="146"/>
      <c r="F45" s="146"/>
      <c r="G45" s="146"/>
      <c r="H45" s="146"/>
      <c r="I45" s="146"/>
      <c r="J45" s="147"/>
      <c r="K45" s="21"/>
      <c r="L45" s="21"/>
      <c r="M45" s="21"/>
      <c r="N45" s="21"/>
      <c r="O45" s="21"/>
      <c r="P45" s="22"/>
      <c r="R45" s="20"/>
      <c r="S45" s="21"/>
      <c r="T45" s="21"/>
      <c r="U45" s="21"/>
      <c r="V45" s="21"/>
      <c r="W45" s="22"/>
      <c r="X45" s="10"/>
      <c r="Y45" s="20"/>
      <c r="Z45" s="21"/>
      <c r="AA45" s="21"/>
      <c r="AB45" s="21"/>
      <c r="AC45" s="21"/>
      <c r="AD45" s="22"/>
      <c r="AF45" s="5"/>
      <c r="AG45" s="2"/>
    </row>
    <row r="46" spans="2:36" x14ac:dyDescent="0.25">
      <c r="B46" s="145"/>
      <c r="C46" s="146"/>
      <c r="D46" s="146"/>
      <c r="E46" s="146"/>
      <c r="F46" s="146"/>
      <c r="G46" s="146"/>
      <c r="H46" s="146"/>
      <c r="I46" s="146"/>
      <c r="J46" s="147"/>
      <c r="K46" s="21"/>
      <c r="L46" s="21"/>
      <c r="M46" s="21"/>
      <c r="N46" s="21"/>
      <c r="O46" s="21"/>
      <c r="P46" s="22"/>
      <c r="R46" s="20"/>
      <c r="S46" s="21"/>
      <c r="T46" s="21"/>
      <c r="U46" s="21"/>
      <c r="V46" s="21"/>
      <c r="W46" s="22"/>
      <c r="X46" s="10"/>
      <c r="Y46" s="20"/>
      <c r="Z46" s="21"/>
      <c r="AA46" s="21"/>
      <c r="AB46" s="21"/>
      <c r="AC46" s="21"/>
      <c r="AD46" s="22"/>
      <c r="AF46" s="5"/>
      <c r="AG46" s="2"/>
    </row>
    <row r="47" spans="2:36" x14ac:dyDescent="0.25">
      <c r="B47" s="145"/>
      <c r="C47" s="146"/>
      <c r="D47" s="146"/>
      <c r="E47" s="146"/>
      <c r="F47" s="146"/>
      <c r="G47" s="146"/>
      <c r="H47" s="146"/>
      <c r="I47" s="146"/>
      <c r="J47" s="147"/>
      <c r="K47" s="21"/>
      <c r="L47" s="21"/>
      <c r="M47" s="21"/>
      <c r="N47" s="21"/>
      <c r="O47" s="21"/>
      <c r="P47" s="22"/>
      <c r="R47" s="20"/>
      <c r="S47" s="21"/>
      <c r="T47" s="21"/>
      <c r="U47" s="21"/>
      <c r="V47" s="21"/>
      <c r="W47" s="22"/>
      <c r="X47" s="10"/>
      <c r="Y47" s="20"/>
      <c r="Z47" s="21"/>
      <c r="AA47" s="21"/>
      <c r="AB47" s="21"/>
      <c r="AC47" s="21"/>
      <c r="AD47" s="22"/>
      <c r="AF47" s="5"/>
      <c r="AG47" s="2"/>
    </row>
    <row r="48" spans="2:36" x14ac:dyDescent="0.25">
      <c r="B48" s="145"/>
      <c r="C48" s="146"/>
      <c r="D48" s="146"/>
      <c r="E48" s="146"/>
      <c r="F48" s="146"/>
      <c r="G48" s="146"/>
      <c r="H48" s="146"/>
      <c r="I48" s="146"/>
      <c r="J48" s="147"/>
      <c r="K48" s="21"/>
      <c r="L48" s="21"/>
      <c r="M48" s="21"/>
      <c r="N48" s="21"/>
      <c r="O48" s="21"/>
      <c r="P48" s="22"/>
      <c r="R48" s="20"/>
      <c r="S48" s="21"/>
      <c r="T48" s="21"/>
      <c r="U48" s="21"/>
      <c r="V48" s="21"/>
      <c r="W48" s="22"/>
      <c r="X48" s="10"/>
      <c r="Y48" s="20"/>
      <c r="Z48" s="21"/>
      <c r="AA48" s="21"/>
      <c r="AB48" s="21"/>
      <c r="AC48" s="21"/>
      <c r="AD48" s="22"/>
      <c r="AF48" s="5"/>
      <c r="AG48" s="2"/>
    </row>
    <row r="49" spans="2:33" x14ac:dyDescent="0.25">
      <c r="B49" s="145"/>
      <c r="C49" s="146"/>
      <c r="D49" s="146"/>
      <c r="E49" s="146"/>
      <c r="F49" s="146"/>
      <c r="G49" s="146"/>
      <c r="H49" s="146"/>
      <c r="I49" s="146"/>
      <c r="J49" s="147"/>
      <c r="K49" s="21"/>
      <c r="L49" s="21"/>
      <c r="M49" s="21"/>
      <c r="N49" s="21"/>
      <c r="O49" s="21"/>
      <c r="P49" s="22"/>
      <c r="R49" s="20"/>
      <c r="S49" s="21"/>
      <c r="T49" s="21"/>
      <c r="U49" s="21"/>
      <c r="V49" s="21"/>
      <c r="W49" s="22"/>
      <c r="X49" s="10"/>
      <c r="Y49" s="20"/>
      <c r="Z49" s="21"/>
      <c r="AA49" s="21"/>
      <c r="AB49" s="21"/>
      <c r="AC49" s="21"/>
      <c r="AD49" s="22"/>
      <c r="AF49" s="5"/>
      <c r="AG49" s="2"/>
    </row>
    <row r="50" spans="2:33" x14ac:dyDescent="0.25">
      <c r="B50" s="145"/>
      <c r="C50" s="146"/>
      <c r="D50" s="146"/>
      <c r="E50" s="146"/>
      <c r="F50" s="146"/>
      <c r="G50" s="146"/>
      <c r="H50" s="146"/>
      <c r="I50" s="146"/>
      <c r="J50" s="147"/>
      <c r="K50" s="21" t="s">
        <v>18</v>
      </c>
      <c r="L50" s="21">
        <f>DAY(L40)</f>
        <v>0</v>
      </c>
      <c r="M50" s="21">
        <f>DAY(M40)</f>
        <v>0</v>
      </c>
      <c r="N50" s="21" t="str">
        <f>LOOKUP(L42,AF15:AF38,AG15:AG38)</f>
        <v>jan</v>
      </c>
      <c r="O50" s="21">
        <f>IF(L52=L51,0,L52)</f>
        <v>0</v>
      </c>
      <c r="P50" s="22">
        <f>SUM(O50*L54)</f>
        <v>0</v>
      </c>
      <c r="R50" s="20" t="s">
        <v>18</v>
      </c>
      <c r="S50" s="21">
        <f>DAY(S40)</f>
        <v>0</v>
      </c>
      <c r="T50" s="21">
        <f>DAY(T40)</f>
        <v>0</v>
      </c>
      <c r="U50" s="21" t="str">
        <f>LOOKUP(S42,AF15:AF38,AG15:AG38)</f>
        <v>jan</v>
      </c>
      <c r="V50" s="21">
        <f>IF(S52=S51,0,S52)</f>
        <v>0</v>
      </c>
      <c r="W50" s="22">
        <f>SUM(V50*S54)</f>
        <v>0</v>
      </c>
      <c r="X50" s="10"/>
      <c r="Y50" s="20" t="s">
        <v>18</v>
      </c>
      <c r="Z50" s="21">
        <f>DAY(Z40)</f>
        <v>0</v>
      </c>
      <c r="AA50" s="21">
        <f>DAY(AA40)</f>
        <v>0</v>
      </c>
      <c r="AB50" s="21" t="str">
        <f>LOOKUP(Z42,AF15:AF38,AG15:AG38)</f>
        <v>jan</v>
      </c>
      <c r="AC50" s="21">
        <f>IF(Z52=Z51,0,Z52)</f>
        <v>0</v>
      </c>
      <c r="AD50" s="22">
        <f>SUM(AC50*Z54)</f>
        <v>0</v>
      </c>
    </row>
    <row r="51" spans="2:33" ht="15.75" thickBot="1" x14ac:dyDescent="0.3">
      <c r="B51" s="148"/>
      <c r="C51" s="149"/>
      <c r="D51" s="149"/>
      <c r="E51" s="149"/>
      <c r="F51" s="149"/>
      <c r="G51" s="149"/>
      <c r="H51" s="149"/>
      <c r="I51" s="149"/>
      <c r="J51" s="150"/>
      <c r="K51" s="21" t="s">
        <v>21</v>
      </c>
      <c r="L51" s="21">
        <f>IF(L42=2,$AF$40,LOOKUP(L42,$AF$21:$AF$38,$AH$21:$AH$38))</f>
        <v>31</v>
      </c>
      <c r="M51" s="21">
        <f>IF(M42=2,$AF$40,LOOKUP(M42,$AF$21:$AF$38,$AH$21:$AH$38))</f>
        <v>31</v>
      </c>
      <c r="N51" s="21" t="str">
        <f>LOOKUP(M42,AF15:AF38,AG15:AG38)</f>
        <v>jan</v>
      </c>
      <c r="O51" s="21">
        <f>IF(AND(L50=1,L42=M42,M50=M51),0,IF(L42=M42,M50-L50+1,M52))</f>
        <v>1</v>
      </c>
      <c r="P51" s="22">
        <f>SUM(O51*L55)</f>
        <v>0</v>
      </c>
      <c r="R51" s="20" t="s">
        <v>21</v>
      </c>
      <c r="S51" s="21">
        <f>IF(S42=2,$AF$41,LOOKUP(S42,$AF$21:$AF$38,$AH$21:$AH$38))</f>
        <v>31</v>
      </c>
      <c r="T51" s="21">
        <f>IF(T42=2,$AF$41,LOOKUP(T42,$AF$21:$AF$38,$AH$21:$AH$38))</f>
        <v>31</v>
      </c>
      <c r="U51" s="21" t="str">
        <f>LOOKUP(T42,AF15:AF38,AG15:AG38)</f>
        <v>jan</v>
      </c>
      <c r="V51" s="21">
        <f>IF(AND(S50=1,S42=T42,T50=T51),0,IF(S42=T42,T50-S50+1,T52))</f>
        <v>1</v>
      </c>
      <c r="W51" s="22">
        <f>SUM(V51*S55)</f>
        <v>0</v>
      </c>
      <c r="X51" s="10"/>
      <c r="Y51" s="20" t="s">
        <v>21</v>
      </c>
      <c r="Z51" s="21">
        <f>IF(Z42=2,$AF$42,LOOKUP(Z42,$AF$21:$AF$38,$AH$21:$AH$38))</f>
        <v>31</v>
      </c>
      <c r="AA51" s="21">
        <f>IF(AA42=2,$AF$42,LOOKUP(AA42,$AF$21:$AF$38,$AH$21:$AH$38))</f>
        <v>31</v>
      </c>
      <c r="AB51" s="21" t="str">
        <f>LOOKUP(AA42,AF15:AF38,AG15:AG38)</f>
        <v>jan</v>
      </c>
      <c r="AC51" s="21">
        <f>IF(AND(Z50=1,Z42=AA42,AA50=AA51),0,IF(Z42=AA42,AA50-Z50+1,AA52))</f>
        <v>1</v>
      </c>
      <c r="AD51" s="22">
        <f>SUM(AC51*Z55)</f>
        <v>0</v>
      </c>
    </row>
    <row r="52" spans="2:33" x14ac:dyDescent="0.25">
      <c r="B52" s="107"/>
      <c r="C52" s="21"/>
      <c r="D52" s="108"/>
      <c r="E52" s="21"/>
      <c r="F52" s="21"/>
      <c r="G52" s="21"/>
      <c r="H52" s="96"/>
      <c r="I52" s="21"/>
      <c r="J52" s="109"/>
      <c r="K52" s="21" t="s">
        <v>25</v>
      </c>
      <c r="L52" s="21">
        <f>IF(L42=M42,0,IF(L50=1,0,L51-L50+1))</f>
        <v>0</v>
      </c>
      <c r="M52" s="23">
        <f>IF(M50-M51=0,0,IF(M51-M50,M50,0))</f>
        <v>0</v>
      </c>
      <c r="P52" s="22">
        <f>IF(M41=1900,L53*12,SUM(P42:P51))</f>
        <v>0</v>
      </c>
      <c r="R52" s="20" t="s">
        <v>25</v>
      </c>
      <c r="S52" s="21">
        <f>IF(S42=T42,0,IF(S50=1,0,S51-S50+1))</f>
        <v>0</v>
      </c>
      <c r="T52" s="23">
        <f>IF(T50-T51=0,0,IF(T51-T50,T50,0))</f>
        <v>0</v>
      </c>
      <c r="W52" s="22">
        <f>IF(T41=1900,S53*12,SUM(W42:W51))</f>
        <v>0</v>
      </c>
      <c r="X52" s="10"/>
      <c r="Y52" s="20" t="s">
        <v>25</v>
      </c>
      <c r="Z52" s="21">
        <f>IF(Z42=AA42,0,IF(Z50=1,0,Z51-Z50+1))</f>
        <v>0</v>
      </c>
      <c r="AA52" s="23">
        <f>IF(AA50-AA51=0,0,IF(AA51-AA50,AA50,0))</f>
        <v>0</v>
      </c>
      <c r="AD52" s="22">
        <f>SUM(AD42:AD51)</f>
        <v>0</v>
      </c>
    </row>
    <row r="53" spans="2:33" x14ac:dyDescent="0.25">
      <c r="B53" s="97"/>
      <c r="C53" s="97"/>
      <c r="D53" s="97"/>
      <c r="E53" s="97"/>
      <c r="F53" s="96"/>
      <c r="H53" s="21"/>
      <c r="I53" s="23"/>
      <c r="K53" s="21" t="s">
        <v>29</v>
      </c>
      <c r="L53" s="10">
        <f>SUM(D14/12)</f>
        <v>0</v>
      </c>
      <c r="P53" s="19"/>
      <c r="R53" s="20" t="s">
        <v>29</v>
      </c>
      <c r="S53" s="10">
        <f>SUM(D35/12)</f>
        <v>0</v>
      </c>
      <c r="W53" s="19"/>
      <c r="Y53" s="20" t="s">
        <v>29</v>
      </c>
      <c r="Z53" s="10">
        <f>SUM(D57/12)</f>
        <v>0</v>
      </c>
      <c r="AD53" s="19"/>
    </row>
    <row r="54" spans="2:33" x14ac:dyDescent="0.25">
      <c r="B54" s="126"/>
      <c r="C54" s="126"/>
      <c r="D54" s="112"/>
      <c r="E54" s="112"/>
      <c r="F54" s="21"/>
      <c r="H54" s="21"/>
      <c r="I54" s="23"/>
      <c r="K54" s="21" t="s">
        <v>31</v>
      </c>
      <c r="L54" s="10">
        <f>SUM(L53/L51)</f>
        <v>0</v>
      </c>
      <c r="P54" s="19"/>
      <c r="R54" s="20" t="s">
        <v>31</v>
      </c>
      <c r="S54" s="10">
        <f>SUM(S53/S51)</f>
        <v>0</v>
      </c>
      <c r="W54" s="19"/>
      <c r="Y54" s="20" t="s">
        <v>31</v>
      </c>
      <c r="Z54" s="10">
        <f>SUM(Z53/Z51)</f>
        <v>0</v>
      </c>
      <c r="AD54" s="19"/>
    </row>
    <row r="55" spans="2:33" x14ac:dyDescent="0.25">
      <c r="B55" s="126"/>
      <c r="C55" s="126"/>
      <c r="D55" s="112"/>
      <c r="E55" s="112"/>
      <c r="F55" s="21"/>
      <c r="H55" s="21"/>
      <c r="I55" s="23"/>
      <c r="K55" s="28" t="s">
        <v>33</v>
      </c>
      <c r="L55" s="25">
        <f>SUM(L53/M51)</f>
        <v>0</v>
      </c>
      <c r="M55" s="14"/>
      <c r="N55" s="14"/>
      <c r="O55" s="14"/>
      <c r="P55" s="15"/>
      <c r="R55" s="24" t="s">
        <v>33</v>
      </c>
      <c r="S55" s="25">
        <f>SUM(S53/T51)</f>
        <v>0</v>
      </c>
      <c r="T55" s="14"/>
      <c r="U55" s="14"/>
      <c r="V55" s="14"/>
      <c r="W55" s="15"/>
      <c r="Y55" s="24" t="s">
        <v>33</v>
      </c>
      <c r="Z55" s="25">
        <f>SUM(Z53/AA51)</f>
        <v>0</v>
      </c>
      <c r="AA55" s="14"/>
      <c r="AB55" s="14"/>
      <c r="AC55" s="14"/>
      <c r="AD55" s="15"/>
    </row>
    <row r="56" spans="2:33" x14ac:dyDescent="0.25">
      <c r="B56" s="126"/>
      <c r="C56" s="126"/>
      <c r="D56" s="112"/>
      <c r="E56" s="112"/>
      <c r="F56" s="21"/>
      <c r="H56" s="21"/>
      <c r="I56" s="23"/>
    </row>
    <row r="57" spans="2:33" x14ac:dyDescent="0.25">
      <c r="B57" s="126"/>
      <c r="C57" s="126"/>
      <c r="D57" s="112"/>
      <c r="E57" s="112"/>
      <c r="F57" s="21"/>
      <c r="H57" s="21"/>
      <c r="I57" s="23"/>
    </row>
    <row r="58" spans="2:33" x14ac:dyDescent="0.25">
      <c r="B58" s="96"/>
      <c r="C58" s="21"/>
      <c r="D58" s="21"/>
      <c r="E58" s="98"/>
      <c r="F58" s="21"/>
      <c r="H58" s="113"/>
      <c r="I58" s="99"/>
      <c r="J58" s="99"/>
    </row>
    <row r="59" spans="2:33" x14ac:dyDescent="0.25">
      <c r="B59" s="96"/>
      <c r="C59" s="23"/>
      <c r="D59" s="21"/>
      <c r="E59" s="21"/>
    </row>
    <row r="60" spans="2:33" x14ac:dyDescent="0.25">
      <c r="B60" s="96"/>
      <c r="C60" s="23"/>
      <c r="D60" s="21"/>
      <c r="E60" s="21"/>
      <c r="F60" s="96"/>
      <c r="G60" s="21"/>
      <c r="I60" s="128"/>
      <c r="J60" s="99"/>
    </row>
    <row r="61" spans="2:33" x14ac:dyDescent="0.25">
      <c r="B61" s="96"/>
      <c r="C61" s="23"/>
      <c r="E61" s="96"/>
      <c r="F61" s="21"/>
    </row>
    <row r="62" spans="2:33" x14ac:dyDescent="0.25">
      <c r="B62" s="96"/>
      <c r="C62" s="23"/>
      <c r="D62" s="97"/>
      <c r="E62" s="96"/>
      <c r="F62" s="99"/>
      <c r="I62" s="98"/>
    </row>
    <row r="63" spans="2:33" x14ac:dyDescent="0.25">
      <c r="B63" s="96"/>
      <c r="C63" s="23"/>
      <c r="D63" s="98"/>
      <c r="H63" s="96"/>
      <c r="J63" s="100"/>
    </row>
    <row r="64" spans="2:33" x14ac:dyDescent="0.25">
      <c r="B64" s="96"/>
      <c r="C64" s="96"/>
      <c r="D64" s="96"/>
      <c r="E64" s="96"/>
      <c r="F64" s="96"/>
      <c r="G64" s="96"/>
      <c r="H64" s="96"/>
      <c r="I64" s="96"/>
      <c r="J64" s="96"/>
    </row>
    <row r="65" spans="2:10" x14ac:dyDescent="0.25">
      <c r="B65" s="96"/>
      <c r="C65" s="96"/>
      <c r="D65" s="96"/>
      <c r="E65" s="96"/>
      <c r="F65" s="96"/>
      <c r="G65" s="96"/>
      <c r="H65" s="96"/>
      <c r="I65" s="96"/>
      <c r="J65" s="96"/>
    </row>
    <row r="66" spans="2:10" x14ac:dyDescent="0.25">
      <c r="B66" s="96"/>
      <c r="C66" s="96"/>
      <c r="D66" s="96"/>
      <c r="E66" s="96"/>
      <c r="F66" s="96"/>
      <c r="G66" s="96"/>
      <c r="H66" s="96"/>
      <c r="I66" s="96"/>
      <c r="J66" s="96"/>
    </row>
    <row r="68" spans="2:10" x14ac:dyDescent="0.25">
      <c r="B68" s="21"/>
      <c r="C68" s="21"/>
      <c r="D68" s="21"/>
      <c r="E68" s="21"/>
      <c r="F68" s="21"/>
      <c r="G68" s="21"/>
      <c r="H68" s="21"/>
      <c r="I68" s="21"/>
      <c r="J68" s="21"/>
    </row>
    <row r="69" spans="2:10" x14ac:dyDescent="0.25">
      <c r="B69" s="21"/>
      <c r="C69" s="21"/>
      <c r="D69" s="21"/>
      <c r="E69" s="21"/>
      <c r="F69" s="21"/>
      <c r="G69" s="21"/>
      <c r="H69" s="21"/>
      <c r="I69" s="21"/>
      <c r="J69" s="21"/>
    </row>
    <row r="70" spans="2:10" x14ac:dyDescent="0.25">
      <c r="B70" s="21"/>
      <c r="C70" s="21"/>
      <c r="D70" s="21"/>
      <c r="E70" s="21"/>
      <c r="F70" s="21"/>
      <c r="G70" s="21"/>
      <c r="H70" s="21"/>
      <c r="I70" s="21"/>
      <c r="J70" s="21"/>
    </row>
  </sheetData>
  <sheetProtection algorithmName="SHA-512" hashValue="mbxSs1ihF0Mo/E9Uj9msUeQsGNvOs8AKyq3kXrQnjRE0uINOFMsn83SzVHlkXOA4XH2eh25b7SWkcG1jMMF4+w==" saltValue="QLC65AO+zxHttGyKT2k0iw==" spinCount="100000" sheet="1" objects="1" scenarios="1"/>
  <mergeCells count="6">
    <mergeCell ref="B42:J51"/>
    <mergeCell ref="F1:G1"/>
    <mergeCell ref="H1:J1"/>
    <mergeCell ref="I2:J2"/>
    <mergeCell ref="B3:J8"/>
    <mergeCell ref="B21:J29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0244BC-A9B4-4895-8EFA-182595FAF0EB}">
          <x14:formula1>
            <xm:f>'Kalkyl 5-6 beräkning'!$AA$3:$AA$15</xm:f>
          </x14:formula1>
          <xm:sqref>H31:H35 H53:H58 H10:H15</xm:sqref>
        </x14:dataValidation>
        <x14:dataValidation type="list" allowBlank="1" showInputMessage="1" showErrorMessage="1" xr:uid="{7322A6A3-FB98-47B2-BED8-BCF95BA63A0D}">
          <x14:formula1>
            <xm:f>'Kalkyl 5-6 beräkning'!$W$2:$W$6</xm:f>
          </x14:formula1>
          <xm:sqref>B37:B41 B16:B20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DDE1-C812-4FF1-8C57-28CCD0D0BEC8}">
  <dimension ref="B1:AEV69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85546875" customWidth="1"/>
    <col min="8" max="8" width="16.5703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828" ht="21" x14ac:dyDescent="0.35">
      <c r="B1" s="136" t="s">
        <v>0</v>
      </c>
      <c r="C1" s="52"/>
      <c r="D1" s="52"/>
      <c r="E1" s="115"/>
      <c r="F1" s="154" t="s">
        <v>95</v>
      </c>
      <c r="G1" s="154"/>
      <c r="H1" s="171"/>
      <c r="I1" s="172"/>
      <c r="J1" s="173"/>
      <c r="K1" s="135" t="s">
        <v>1</v>
      </c>
      <c r="L1" s="116" t="s">
        <v>2</v>
      </c>
      <c r="M1" s="116" t="s">
        <v>3</v>
      </c>
      <c r="N1" s="106"/>
      <c r="O1" s="106"/>
      <c r="P1" s="117"/>
      <c r="Q1" s="106"/>
      <c r="R1" s="118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828" ht="15.75" thickBot="1" x14ac:dyDescent="0.3">
      <c r="B2" s="137" t="s">
        <v>8</v>
      </c>
      <c r="C2" s="83"/>
      <c r="D2" s="83"/>
      <c r="E2" s="83"/>
      <c r="F2" s="83"/>
      <c r="G2" s="83"/>
      <c r="H2" s="138" t="s">
        <v>9</v>
      </c>
      <c r="I2" s="174">
        <f ca="1">TODAY()</f>
        <v>45719</v>
      </c>
      <c r="J2" s="175"/>
      <c r="L2" s="18">
        <f>SUM(B11)</f>
        <v>0</v>
      </c>
      <c r="M2" s="18">
        <f>SUM(C11)</f>
        <v>0</v>
      </c>
      <c r="P2" s="19"/>
      <c r="R2" s="119"/>
      <c r="S2" s="18">
        <f>SUM(B32)</f>
        <v>0</v>
      </c>
      <c r="T2" s="18">
        <f>SUM(C32)</f>
        <v>0</v>
      </c>
      <c r="W2" s="19"/>
      <c r="Y2" s="17"/>
      <c r="Z2" s="18">
        <f>SUM(B53)</f>
        <v>0</v>
      </c>
      <c r="AA2" s="18">
        <f>SUM(C53)</f>
        <v>0</v>
      </c>
      <c r="AD2" s="19"/>
      <c r="AF2" s="5" t="s">
        <v>10</v>
      </c>
      <c r="AG2" s="5"/>
      <c r="AH2" s="5"/>
      <c r="AJ2" s="3"/>
      <c r="AK2" s="4"/>
    </row>
    <row r="3" spans="2:828" x14ac:dyDescent="0.25">
      <c r="B3" s="142"/>
      <c r="C3" s="143"/>
      <c r="D3" s="143"/>
      <c r="E3" s="143"/>
      <c r="F3" s="143"/>
      <c r="G3" s="143"/>
      <c r="H3" s="143"/>
      <c r="I3" s="143"/>
      <c r="J3" s="144"/>
      <c r="K3" s="124" t="s">
        <v>11</v>
      </c>
      <c r="L3" s="124">
        <f>YEAR(L2)</f>
        <v>1900</v>
      </c>
      <c r="M3" s="124">
        <f>YEAR(M2)</f>
        <v>1900</v>
      </c>
      <c r="N3" s="106"/>
      <c r="O3" s="106"/>
      <c r="P3" s="106"/>
      <c r="Q3" s="106"/>
      <c r="R3" s="125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828" s="133" customFormat="1" x14ac:dyDescent="0.25">
      <c r="B4" s="145"/>
      <c r="C4" s="146"/>
      <c r="D4" s="146"/>
      <c r="E4" s="146"/>
      <c r="F4" s="146"/>
      <c r="G4" s="146"/>
      <c r="H4" s="146"/>
      <c r="I4" s="146"/>
      <c r="J4" s="147"/>
      <c r="K4" s="65"/>
      <c r="L4" s="65"/>
      <c r="M4" s="65"/>
      <c r="N4" s="65"/>
      <c r="O4" s="65"/>
      <c r="P4" s="65"/>
      <c r="Q4" s="65"/>
      <c r="R4" s="134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</row>
    <row r="5" spans="2:828" x14ac:dyDescent="0.25">
      <c r="B5" s="145"/>
      <c r="C5" s="146"/>
      <c r="D5" s="146"/>
      <c r="E5" s="146"/>
      <c r="F5" s="146"/>
      <c r="G5" s="146"/>
      <c r="H5" s="146"/>
      <c r="I5" s="146"/>
      <c r="J5" s="147"/>
      <c r="K5" s="21"/>
      <c r="L5" s="21"/>
      <c r="M5" s="21"/>
      <c r="R5" s="120"/>
      <c r="S5" s="21"/>
      <c r="T5" s="21"/>
      <c r="W5" s="19"/>
      <c r="Y5" s="20"/>
      <c r="Z5" s="21"/>
      <c r="AA5" s="21"/>
      <c r="AD5" s="19"/>
      <c r="AF5" s="5"/>
      <c r="AG5" s="5"/>
      <c r="AH5" s="5"/>
      <c r="AJ5" s="6"/>
      <c r="AK5" s="7"/>
    </row>
    <row r="6" spans="2:828" x14ac:dyDescent="0.25">
      <c r="B6" s="145"/>
      <c r="C6" s="146"/>
      <c r="D6" s="146"/>
      <c r="E6" s="146"/>
      <c r="F6" s="146"/>
      <c r="G6" s="146"/>
      <c r="H6" s="146"/>
      <c r="I6" s="146"/>
      <c r="J6" s="147"/>
      <c r="K6" s="21" t="s">
        <v>14</v>
      </c>
      <c r="L6" s="21">
        <f>MONTH(L2)</f>
        <v>1</v>
      </c>
      <c r="M6" s="21">
        <f>MONTH(M2)</f>
        <v>1</v>
      </c>
      <c r="N6" s="21" t="s">
        <v>15</v>
      </c>
      <c r="O6" s="21">
        <f>IF(AND(L7=1,L6=M6,M7=M8),1,IF(L6=M6,0,IF(AND(L9&gt;0,M9&gt;0),M6-L6-1,IF(AND(M9=0,L9=0),M6-L6+1,M6-L6))))</f>
        <v>0</v>
      </c>
      <c r="P6" s="10">
        <f>SUM(O6*L10)</f>
        <v>0</v>
      </c>
      <c r="R6" s="120" t="s">
        <v>14</v>
      </c>
      <c r="S6" s="21">
        <f>MONTH(S2)</f>
        <v>1</v>
      </c>
      <c r="T6" s="21">
        <f>MONTH(T2)</f>
        <v>1</v>
      </c>
      <c r="U6" s="21" t="s">
        <v>15</v>
      </c>
      <c r="V6" s="21">
        <f>IF(AND(S7=1,S6=T6,T7=T8),1,IF(S6=T6,0,IF(AND(S9&gt;0,T9&gt;0),T6-S6-1,IF(AND(T9=0,S9=0),T6-S6+1,T6-S6))))</f>
        <v>0</v>
      </c>
      <c r="W6" s="22">
        <f>SUM(V6*S10)</f>
        <v>0</v>
      </c>
      <c r="X6" s="10"/>
      <c r="Y6" s="20" t="s">
        <v>14</v>
      </c>
      <c r="Z6" s="21">
        <f>MONTH(Z2)</f>
        <v>1</v>
      </c>
      <c r="AA6" s="21">
        <f>MONTH(AA2)</f>
        <v>1</v>
      </c>
      <c r="AB6" s="21" t="s">
        <v>15</v>
      </c>
      <c r="AC6" s="21">
        <f>IF(AND(Z7=1,Z6=AA6,AA7=AA8),1,IF(Z6=AA6,0,IF(AND(Z9&gt;0,AA9&gt;0),AA6-Z6-1,IF(AND(AA9=0,Z9=0),AA6-Z6+1,AA6-Z6))))</f>
        <v>0</v>
      </c>
      <c r="AD6" s="22">
        <f>SUM(AC6*Z10)</f>
        <v>0</v>
      </c>
      <c r="AF6" s="5" t="s">
        <v>16</v>
      </c>
      <c r="AG6" s="5"/>
      <c r="AH6" s="5"/>
      <c r="AJ6" s="6" t="s">
        <v>17</v>
      </c>
      <c r="AK6" s="7"/>
    </row>
    <row r="7" spans="2:828" x14ac:dyDescent="0.25">
      <c r="B7" s="145"/>
      <c r="C7" s="146"/>
      <c r="D7" s="146"/>
      <c r="E7" s="146"/>
      <c r="F7" s="146"/>
      <c r="G7" s="146"/>
      <c r="H7" s="146"/>
      <c r="I7" s="146"/>
      <c r="J7" s="147"/>
      <c r="K7" s="21" t="s">
        <v>18</v>
      </c>
      <c r="L7" s="21">
        <f>DAY(L2)</f>
        <v>0</v>
      </c>
      <c r="M7" s="21">
        <f>DAY(M2)</f>
        <v>0</v>
      </c>
      <c r="N7" s="21" t="str">
        <f>LOOKUP(L6,AF27:AF38,AG27:AG38)</f>
        <v>jan</v>
      </c>
      <c r="O7" s="21">
        <f>IF(L9=L8,0,L9)</f>
        <v>0</v>
      </c>
      <c r="P7" s="10">
        <f>SUM(O7*L11)</f>
        <v>0</v>
      </c>
      <c r="R7" s="120" t="s">
        <v>18</v>
      </c>
      <c r="S7" s="21">
        <f>DAY(S2)</f>
        <v>0</v>
      </c>
      <c r="T7" s="21">
        <f>DAY(T2)</f>
        <v>0</v>
      </c>
      <c r="U7" s="21" t="str">
        <f>LOOKUP(S6,AF27:AF38,AG27:AG38)</f>
        <v>jan</v>
      </c>
      <c r="V7" s="21">
        <f>IF(S9=S8,0,S9)</f>
        <v>0</v>
      </c>
      <c r="W7" s="22">
        <f>SUM(V7*S11)</f>
        <v>0</v>
      </c>
      <c r="X7" s="10"/>
      <c r="Y7" s="20" t="s">
        <v>18</v>
      </c>
      <c r="Z7" s="21">
        <f>DAY(Z2)</f>
        <v>0</v>
      </c>
      <c r="AA7" s="21">
        <f>DAY(AA2)</f>
        <v>0</v>
      </c>
      <c r="AB7" s="21" t="str">
        <f>LOOKUP(Z6,AF27:AF38,AG27:AG38)</f>
        <v>jan</v>
      </c>
      <c r="AC7" s="21">
        <f>IF(Z9=Z8,0,Z9)</f>
        <v>0</v>
      </c>
      <c r="AD7" s="22">
        <f>SUM(AC7*Z11)</f>
        <v>0</v>
      </c>
      <c r="AF7" s="5" t="s">
        <v>19</v>
      </c>
      <c r="AG7" s="5"/>
      <c r="AH7" s="5"/>
      <c r="AJ7" s="6" t="s">
        <v>20</v>
      </c>
      <c r="AK7" s="7"/>
    </row>
    <row r="8" spans="2:828" ht="15.75" thickBot="1" x14ac:dyDescent="0.3">
      <c r="B8" s="148"/>
      <c r="C8" s="149"/>
      <c r="D8" s="149"/>
      <c r="E8" s="149"/>
      <c r="F8" s="149"/>
      <c r="G8" s="149"/>
      <c r="H8" s="149"/>
      <c r="I8" s="149"/>
      <c r="J8" s="150"/>
      <c r="K8" s="121" t="s">
        <v>21</v>
      </c>
      <c r="L8" s="121">
        <f>IF(L6=2,$AF$40,LOOKUP(L6,$AF$27:$AF$38,$AH$27:$AH$38))</f>
        <v>31</v>
      </c>
      <c r="M8" s="121">
        <f>IF(M6=2,$AF$40,LOOKUP(M6,$AF$27:$AF$38,$AH$27:$AH$38))</f>
        <v>31</v>
      </c>
      <c r="N8" s="121" t="str">
        <f>LOOKUP(M6,AF27:AF38,AG27:AG38)</f>
        <v>jan</v>
      </c>
      <c r="O8" s="121">
        <f>IF(AND(L7=1,L6=M6,M7=M8),0,IF(L6=M6,M7-L7+1,M9))</f>
        <v>1</v>
      </c>
      <c r="P8" s="122">
        <f>SUM(O8*L12)</f>
        <v>0</v>
      </c>
      <c r="Q8" s="105"/>
      <c r="R8" s="123" t="s">
        <v>21</v>
      </c>
      <c r="S8" s="21">
        <f>IF(S6=2,$AF$41,LOOKUP(S6,$AF$27:$AF$38,$AH$27:$AH$38))</f>
        <v>31</v>
      </c>
      <c r="T8" s="21">
        <f>IF(T6=2,$AF$41,LOOKUP(T6,$AF$27:$AF$38,$AH$27:$AH$38))</f>
        <v>31</v>
      </c>
      <c r="U8" s="21" t="str">
        <f>LOOKUP(T6,AF27:AF38,AG27:AG38)</f>
        <v>jan</v>
      </c>
      <c r="V8" s="21">
        <f>IF(AND(S7=1,S6=T6,T7=T8),0,IF(S6=T6,T7-S7+1,T9))</f>
        <v>1</v>
      </c>
      <c r="W8" s="22">
        <f>SUM(V8*S12)</f>
        <v>0</v>
      </c>
      <c r="X8" s="10"/>
      <c r="Y8" s="20" t="s">
        <v>21</v>
      </c>
      <c r="Z8" s="21">
        <f>IF(Z6=2,$AF$42,LOOKUP(Z6,$AF$27:$AF$38,$AH$27:$AH$38))</f>
        <v>31</v>
      </c>
      <c r="AA8" s="21">
        <f>IF(AA6=2,$AF$42,LOOKUP(AA6,$AF$27:$AF$38,$AH$27:$AH$38))</f>
        <v>31</v>
      </c>
      <c r="AB8" s="21" t="str">
        <f>LOOKUP(AA6,AF27:AF38,AG27:AG38)</f>
        <v>jan</v>
      </c>
      <c r="AC8" s="21">
        <f>IF(AND(Z7=1,Z6=AA6,AA7=AA8),0,IF(Z6=AA6,AA7-Z7+1,AA9))</f>
        <v>1</v>
      </c>
      <c r="AD8" s="22">
        <f>SUM(AC8*Z12)</f>
        <v>0</v>
      </c>
      <c r="AF8" s="5" t="s">
        <v>22</v>
      </c>
      <c r="AG8" s="5"/>
      <c r="AH8" s="5"/>
      <c r="AJ8" s="6" t="s">
        <v>23</v>
      </c>
      <c r="AK8" s="7"/>
    </row>
    <row r="9" spans="2:828" x14ac:dyDescent="0.25">
      <c r="B9" s="111" t="s">
        <v>24</v>
      </c>
      <c r="C9" s="36"/>
      <c r="D9" s="110" t="str">
        <f>IF(B11="","",YEAR(B11))</f>
        <v/>
      </c>
      <c r="E9" s="36" t="str">
        <f>IF(AF40=29,"skottår","")</f>
        <v/>
      </c>
      <c r="F9" s="36"/>
      <c r="G9" s="36"/>
      <c r="H9" s="80" t="s">
        <v>7</v>
      </c>
      <c r="I9" s="36"/>
      <c r="J9" s="114" t="s">
        <v>73</v>
      </c>
      <c r="K9" s="21" t="s">
        <v>25</v>
      </c>
      <c r="L9" s="21">
        <f>IF(L6=M6,0,IF(L7=1,0,L8-L7+1))</f>
        <v>0</v>
      </c>
      <c r="M9" s="23">
        <f>IF(M7-M8=0,0,IF(M8-M7,M7,0))</f>
        <v>0</v>
      </c>
      <c r="P9" s="22">
        <f>IF(M3=1900,L10*12,SUM(P6:P8))</f>
        <v>0</v>
      </c>
      <c r="R9" s="20" t="s">
        <v>25</v>
      </c>
      <c r="S9" s="21">
        <f>IF(S6=T6,0,IF(S7=1,0,S8-S7+1))</f>
        <v>0</v>
      </c>
      <c r="T9" s="23">
        <f>IF(T7-T8=0,0,IF(T8-T7,T7,0))</f>
        <v>0</v>
      </c>
      <c r="W9" s="22">
        <f>IF(T3=1900,S10*12,SUM(W6:W8))</f>
        <v>0</v>
      </c>
      <c r="X9" s="10"/>
      <c r="Y9" s="20" t="s">
        <v>25</v>
      </c>
      <c r="Z9" s="21">
        <f>IF(Z6=AA6,0,IF(Z7=1,0,Z8-Z7+1))</f>
        <v>0</v>
      </c>
      <c r="AA9" s="23">
        <f>IF(AA7-AA8=0,0,IF(AA8-AA7,AA7,0))</f>
        <v>0</v>
      </c>
      <c r="AD9" s="22">
        <f>SUM(AD6:AD8)</f>
        <v>0</v>
      </c>
      <c r="AG9" s="5"/>
      <c r="AH9" s="5"/>
      <c r="AJ9" s="6" t="s">
        <v>26</v>
      </c>
      <c r="AK9" s="7"/>
    </row>
    <row r="10" spans="2:828" x14ac:dyDescent="0.25">
      <c r="B10" s="78" t="s">
        <v>2</v>
      </c>
      <c r="C10" s="79" t="s">
        <v>3</v>
      </c>
      <c r="D10" s="79" t="s">
        <v>27</v>
      </c>
      <c r="E10" s="79" t="s">
        <v>28</v>
      </c>
      <c r="F10" s="80"/>
      <c r="G10" s="5"/>
      <c r="H10" s="37"/>
      <c r="I10" s="38"/>
      <c r="J10" s="88"/>
      <c r="K10" s="21" t="s">
        <v>29</v>
      </c>
      <c r="L10" s="10">
        <f>SUM(D11/12)</f>
        <v>0</v>
      </c>
      <c r="P10" s="19"/>
      <c r="R10" s="20" t="s">
        <v>29</v>
      </c>
      <c r="S10" s="10">
        <f>SUM(D32/12)</f>
        <v>0</v>
      </c>
      <c r="W10" s="19"/>
      <c r="Y10" s="20" t="s">
        <v>29</v>
      </c>
      <c r="Z10" s="10">
        <f>SUM(D53/12)</f>
        <v>0</v>
      </c>
      <c r="AD10" s="19"/>
      <c r="AJ10" s="6" t="s">
        <v>30</v>
      </c>
      <c r="AK10" s="7"/>
    </row>
    <row r="11" spans="2:828" x14ac:dyDescent="0.25">
      <c r="B11" s="34"/>
      <c r="C11" s="42"/>
      <c r="D11" s="43"/>
      <c r="E11" s="81">
        <f>SUM(P9)</f>
        <v>0</v>
      </c>
      <c r="F11" s="36"/>
      <c r="G11" s="5"/>
      <c r="H11" s="37"/>
      <c r="I11" s="38"/>
      <c r="J11" s="88"/>
      <c r="K11" s="21" t="s">
        <v>31</v>
      </c>
      <c r="L11" s="10">
        <f>SUM(L10/L8)</f>
        <v>0</v>
      </c>
      <c r="P11" s="19"/>
      <c r="R11" s="20" t="s">
        <v>31</v>
      </c>
      <c r="S11" s="10">
        <f>SUM(S10/S8)</f>
        <v>0</v>
      </c>
      <c r="W11" s="19"/>
      <c r="Y11" s="20" t="s">
        <v>31</v>
      </c>
      <c r="Z11" s="10">
        <f>SUM(Z10/Z8)</f>
        <v>0</v>
      </c>
      <c r="AD11" s="19"/>
      <c r="AJ11" s="6" t="s">
        <v>32</v>
      </c>
      <c r="AK11" s="7"/>
    </row>
    <row r="12" spans="2:828" x14ac:dyDescent="0.25">
      <c r="B12" s="34"/>
      <c r="C12" s="42"/>
      <c r="D12" s="43"/>
      <c r="E12" s="81">
        <f>SUM(P19)</f>
        <v>0</v>
      </c>
      <c r="F12" s="36"/>
      <c r="G12" s="5"/>
      <c r="H12" s="37"/>
      <c r="I12" s="38"/>
      <c r="J12" s="88"/>
      <c r="K12" s="28" t="s">
        <v>33</v>
      </c>
      <c r="L12" s="25">
        <f>SUM(L10/M8)</f>
        <v>0</v>
      </c>
      <c r="M12" s="40"/>
      <c r="N12" s="14"/>
      <c r="O12" s="14"/>
      <c r="P12" s="15"/>
      <c r="R12" s="24" t="s">
        <v>33</v>
      </c>
      <c r="S12" s="25">
        <f>SUM(S10/T8)</f>
        <v>0</v>
      </c>
      <c r="T12" s="14"/>
      <c r="U12" s="14"/>
      <c r="V12" s="14"/>
      <c r="W12" s="15"/>
      <c r="Y12" s="24" t="s">
        <v>33</v>
      </c>
      <c r="Z12" s="25">
        <f>SUM(Z10/AA8)</f>
        <v>0</v>
      </c>
      <c r="AA12" s="14"/>
      <c r="AB12" s="14"/>
      <c r="AC12" s="14"/>
      <c r="AD12" s="15"/>
      <c r="AJ12" s="6" t="s">
        <v>34</v>
      </c>
      <c r="AK12" s="7"/>
    </row>
    <row r="13" spans="2:828" x14ac:dyDescent="0.25">
      <c r="B13" s="34"/>
      <c r="C13" s="42"/>
      <c r="D13" s="43"/>
      <c r="E13" s="81">
        <f>SUM(P35)</f>
        <v>0</v>
      </c>
      <c r="F13" s="36"/>
      <c r="G13" s="5"/>
      <c r="H13" s="37"/>
      <c r="I13" s="38"/>
      <c r="J13" s="88"/>
      <c r="AJ13" s="6" t="s">
        <v>35</v>
      </c>
      <c r="AK13" s="7"/>
    </row>
    <row r="14" spans="2:828" x14ac:dyDescent="0.25">
      <c r="B14" s="34"/>
      <c r="C14" s="42"/>
      <c r="D14" s="43"/>
      <c r="E14" s="81">
        <f>SUM(P47)</f>
        <v>0</v>
      </c>
      <c r="F14" s="36"/>
      <c r="G14" s="5"/>
      <c r="H14" s="37"/>
      <c r="I14" s="38"/>
      <c r="J14" s="89"/>
      <c r="K14" s="29" t="s">
        <v>36</v>
      </c>
      <c r="L14" s="26">
        <f>SUM(B12)</f>
        <v>0</v>
      </c>
      <c r="M14" s="26">
        <f>SUM(C12)</f>
        <v>0</v>
      </c>
      <c r="N14" s="12"/>
      <c r="O14" s="12"/>
      <c r="P14" s="13"/>
      <c r="R14" s="27" t="s">
        <v>37</v>
      </c>
      <c r="S14" s="26">
        <f>SUM(B33)</f>
        <v>0</v>
      </c>
      <c r="T14" s="26">
        <f>SUM(C33)</f>
        <v>0</v>
      </c>
      <c r="U14" s="12"/>
      <c r="V14" s="12"/>
      <c r="W14" s="13"/>
      <c r="Y14" s="27" t="s">
        <v>38</v>
      </c>
      <c r="Z14" s="26">
        <f>SUM(B54)</f>
        <v>0</v>
      </c>
      <c r="AA14" s="26">
        <f>SUM(C54)</f>
        <v>0</v>
      </c>
      <c r="AB14" s="12"/>
      <c r="AC14" s="12"/>
      <c r="AD14" s="13"/>
      <c r="AJ14" s="6" t="s">
        <v>39</v>
      </c>
      <c r="AK14" s="7"/>
    </row>
    <row r="15" spans="2:828" x14ac:dyDescent="0.25">
      <c r="B15" s="84" t="s">
        <v>6</v>
      </c>
      <c r="C15" s="36"/>
      <c r="D15" s="36"/>
      <c r="E15" s="82">
        <f>SUM(E11:E14)</f>
        <v>0</v>
      </c>
      <c r="F15" s="36"/>
      <c r="G15" s="5"/>
      <c r="H15" s="92" t="s">
        <v>40</v>
      </c>
      <c r="I15" s="95">
        <f>SUM(I10:I14)</f>
        <v>0</v>
      </c>
      <c r="J15" s="90">
        <f>IF(F19&lt;I15,0,F19-I15)</f>
        <v>0</v>
      </c>
      <c r="K15" s="21" t="s">
        <v>11</v>
      </c>
      <c r="L15" s="21">
        <f>YEAR(L14)</f>
        <v>1900</v>
      </c>
      <c r="M15" s="21">
        <f>YEAR(M14)</f>
        <v>1900</v>
      </c>
      <c r="P15" s="19"/>
      <c r="R15" s="20" t="s">
        <v>11</v>
      </c>
      <c r="S15" s="21">
        <f>YEAR(S14)</f>
        <v>1900</v>
      </c>
      <c r="T15" s="21">
        <f>YEAR(T14)</f>
        <v>1900</v>
      </c>
      <c r="W15" s="19"/>
      <c r="Y15" s="20" t="s">
        <v>11</v>
      </c>
      <c r="Z15" s="21">
        <f>YEAR(Z14)</f>
        <v>1900</v>
      </c>
      <c r="AA15" s="21">
        <f>YEAR(AA14)</f>
        <v>1900</v>
      </c>
      <c r="AD15" s="19"/>
      <c r="AJ15" s="6" t="s">
        <v>41</v>
      </c>
      <c r="AK15" s="7"/>
    </row>
    <row r="16" spans="2:828" x14ac:dyDescent="0.25">
      <c r="B16" s="73"/>
      <c r="C16" s="38"/>
      <c r="D16" s="36"/>
      <c r="E16" s="36"/>
      <c r="F16" s="5"/>
      <c r="G16" s="5"/>
      <c r="H16" s="5"/>
      <c r="I16" s="5"/>
      <c r="J16" s="33"/>
      <c r="K16" s="21" t="s">
        <v>14</v>
      </c>
      <c r="L16" s="21">
        <f>MONTH(L14)</f>
        <v>1</v>
      </c>
      <c r="M16" s="21">
        <f>MONTH(M14)</f>
        <v>1</v>
      </c>
      <c r="N16" s="21" t="s">
        <v>15</v>
      </c>
      <c r="O16" s="21">
        <f>IF(AND(L17=1,L16=M16,M17=M18),1,IF(L16=M16,0,IF(AND(L19&gt;0,M19&gt;0),M16-L16-1,IF(AND(M19=0,L19=0),M16-L16+1,M16-L16))))</f>
        <v>0</v>
      </c>
      <c r="P16" s="22">
        <f>SUM(O16*L20)</f>
        <v>0</v>
      </c>
      <c r="R16" s="20" t="s">
        <v>14</v>
      </c>
      <c r="S16" s="21">
        <f>MONTH(S14)</f>
        <v>1</v>
      </c>
      <c r="T16" s="21">
        <f>MONTH(T14)</f>
        <v>1</v>
      </c>
      <c r="U16" s="21" t="s">
        <v>15</v>
      </c>
      <c r="V16" s="21">
        <f>IF(AND(S17=1,S16=T16,T17=T18),1,IF(S16=T16,0,IF(AND(S19&gt;0,T19&gt;0),T16-S16-1,IF(AND(T19=0,S19=0),T16-S16+1,T16-S16))))</f>
        <v>0</v>
      </c>
      <c r="W16" s="22">
        <f>SUM(V16*S20)</f>
        <v>0</v>
      </c>
      <c r="X16" s="10"/>
      <c r="Y16" s="20" t="s">
        <v>14</v>
      </c>
      <c r="Z16" s="21">
        <f>MONTH(Z14)</f>
        <v>1</v>
      </c>
      <c r="AA16" s="21">
        <f>MONTH(AA14)</f>
        <v>1</v>
      </c>
      <c r="AB16" s="21" t="s">
        <v>15</v>
      </c>
      <c r="AC16" s="21">
        <f>IF(AND(Z17=1,Z16=AA16,AA17=AA18),1,IF(Z16=AA16,0,IF(AND(Z19&gt;0,AA19&gt;0),AA16-Z16-1,IF(AND(AA19=0,Z19=0),AA16-Z16+1,AA16-Z16))))</f>
        <v>0</v>
      </c>
      <c r="AD16" s="22">
        <f>SUM(AC16*Z20)</f>
        <v>0</v>
      </c>
      <c r="AJ16" s="6" t="s">
        <v>42</v>
      </c>
      <c r="AK16" s="7"/>
    </row>
    <row r="17" spans="2:39" x14ac:dyDescent="0.25">
      <c r="B17" s="73"/>
      <c r="C17" s="38"/>
      <c r="D17" s="36"/>
      <c r="E17" s="36"/>
      <c r="F17" s="80" t="s">
        <v>81</v>
      </c>
      <c r="G17" s="36"/>
      <c r="H17" s="5"/>
      <c r="I17" s="54"/>
      <c r="J17" s="90">
        <f>IF(I17="",J15,J15*I17)</f>
        <v>0</v>
      </c>
      <c r="K17" s="21" t="s">
        <v>18</v>
      </c>
      <c r="L17" s="21">
        <f>DAY(L14)</f>
        <v>0</v>
      </c>
      <c r="M17" s="21">
        <f>DAY(M14)</f>
        <v>0</v>
      </c>
      <c r="N17" s="21" t="str">
        <f>LOOKUP(L16,AF27:AF38,AG27:AG38)</f>
        <v>jan</v>
      </c>
      <c r="O17" s="21">
        <f>IF(L19=L18,0,L19)</f>
        <v>0</v>
      </c>
      <c r="P17" s="22">
        <f>SUM(O17*L21)</f>
        <v>0</v>
      </c>
      <c r="R17" s="20" t="s">
        <v>18</v>
      </c>
      <c r="S17" s="21">
        <f>DAY(S14)</f>
        <v>0</v>
      </c>
      <c r="T17" s="21">
        <f>DAY(T14)</f>
        <v>0</v>
      </c>
      <c r="U17" s="21" t="str">
        <f>LOOKUP(S16,AF27:AF38,AG27:AG38)</f>
        <v>jan</v>
      </c>
      <c r="V17" s="21">
        <f>IF(S19=S18,0,S19)</f>
        <v>0</v>
      </c>
      <c r="W17" s="22">
        <f>SUM(V17*S27)</f>
        <v>0</v>
      </c>
      <c r="X17" s="10"/>
      <c r="Y17" s="20" t="s">
        <v>18</v>
      </c>
      <c r="Z17" s="21">
        <f>DAY(Z14)</f>
        <v>0</v>
      </c>
      <c r="AA17" s="21">
        <f>DAY(AA14)</f>
        <v>0</v>
      </c>
      <c r="AB17" s="21" t="str">
        <f>LOOKUP(Z16,AF27:AF38,AG27:AG38)</f>
        <v>jan</v>
      </c>
      <c r="AC17" s="21">
        <f>IF(Z19=Z18,0,Z19)</f>
        <v>0</v>
      </c>
      <c r="AD17" s="22">
        <f>SUM(AC17*Z27)</f>
        <v>0</v>
      </c>
      <c r="AJ17" s="6" t="s">
        <v>22</v>
      </c>
      <c r="AK17" s="7"/>
    </row>
    <row r="18" spans="2:39" x14ac:dyDescent="0.25">
      <c r="B18" s="73"/>
      <c r="C18" s="38"/>
      <c r="D18" s="5"/>
      <c r="E18" s="80" t="s">
        <v>43</v>
      </c>
      <c r="F18" s="36"/>
      <c r="G18" s="5"/>
      <c r="H18" s="5"/>
      <c r="I18" s="5"/>
      <c r="J18" s="33"/>
      <c r="K18" s="21" t="s">
        <v>21</v>
      </c>
      <c r="L18" s="21">
        <f>IF(L16=2,$AF$40,LOOKUP(L16,$AF$27:$AF$38,$AH$27:$AH$38))</f>
        <v>31</v>
      </c>
      <c r="M18" s="21">
        <f>IF(M16=2,$AF$40,LOOKUP(M16,$AF$27:$AF$38,$AH$27:$AH$38))</f>
        <v>31</v>
      </c>
      <c r="N18" s="21" t="str">
        <f>LOOKUP(M16,AF27:AF38,AG27:AG38)</f>
        <v>jan</v>
      </c>
      <c r="O18" s="21">
        <f>IF(AND(L17=1,L16=M16,M17=M18),0,IF(L16=M16,M17-L17+1,M19))</f>
        <v>1</v>
      </c>
      <c r="P18" s="22">
        <f>SUM(O18*L22)</f>
        <v>0</v>
      </c>
      <c r="R18" s="20" t="s">
        <v>21</v>
      </c>
      <c r="S18" s="21">
        <f>IF(S16=2,$AF$41,LOOKUP(S16,$AF$27:$AF$38,$AH$27:$AH$38))</f>
        <v>31</v>
      </c>
      <c r="T18" s="21">
        <f>IF(T16=2,$AF$41,LOOKUP(T16,$AF$27:$AF$38,$AH$27:$AH$38))</f>
        <v>31</v>
      </c>
      <c r="U18" s="21" t="str">
        <f>LOOKUP(T16,AF27:AF38,AG27:AG38)</f>
        <v>jan</v>
      </c>
      <c r="V18" s="21">
        <f>IF(AND(S17=1,S16=T16,T17=T18),0,IF(S16=T16,T17-S17+1,T19))</f>
        <v>1</v>
      </c>
      <c r="W18" s="22">
        <f>SUM(V18*S28)</f>
        <v>0</v>
      </c>
      <c r="X18" s="10"/>
      <c r="Y18" s="20" t="s">
        <v>21</v>
      </c>
      <c r="Z18" s="21">
        <f>IF(Z16=2,$AF$42,LOOKUP(Z16,$AF$27:$AF$38,$AH$27:$AH$38))</f>
        <v>31</v>
      </c>
      <c r="AA18" s="21">
        <f>IF(AA16=2,$AF$42,LOOKUP(AA16,$AF$27:$AF$38,$AH$27:$AH$38))</f>
        <v>31</v>
      </c>
      <c r="AB18" s="21" t="str">
        <f>LOOKUP(AA16,AF27:AF38,AG27:AG38)</f>
        <v>jan</v>
      </c>
      <c r="AC18" s="21">
        <f>IF(AND(Z17=1,Z16=AA16,AA17=AA18),0,IF(Z16=AA16,AA17-Z17+1,AA19))</f>
        <v>1</v>
      </c>
      <c r="AD18" s="22">
        <f>SUM(AC18*Z28)</f>
        <v>0</v>
      </c>
      <c r="AJ18" s="8"/>
      <c r="AK18" s="9"/>
    </row>
    <row r="19" spans="2:39" x14ac:dyDescent="0.25">
      <c r="B19" s="73"/>
      <c r="C19" s="38"/>
      <c r="D19" s="79" t="s">
        <v>28</v>
      </c>
      <c r="E19" s="80" t="s">
        <v>44</v>
      </c>
      <c r="F19" s="11">
        <f>SUM(E15+D20)</f>
        <v>0</v>
      </c>
      <c r="G19" s="5"/>
      <c r="H19" s="5"/>
      <c r="I19" s="94"/>
      <c r="J19" s="33"/>
      <c r="K19" s="21" t="s">
        <v>25</v>
      </c>
      <c r="L19" s="21">
        <f>IF(L16=M16,0,IF(L17=1,0,L18-L17+1))</f>
        <v>0</v>
      </c>
      <c r="M19" s="23">
        <f>IF(M17-M18=0,0,IF(M18-M17,M17,0))</f>
        <v>0</v>
      </c>
      <c r="P19" s="22">
        <f>IF(M15=1900,L20*12,SUM(P16:P18))</f>
        <v>0</v>
      </c>
      <c r="R19" s="20" t="s">
        <v>25</v>
      </c>
      <c r="S19" s="21">
        <f>IF(S16=T16,0,IF(S17=1,0,S18-S17+1))</f>
        <v>0</v>
      </c>
      <c r="T19" s="23">
        <f>IF(T17-T18=0,0,IF(T18-T17,T17,0))</f>
        <v>0</v>
      </c>
      <c r="W19" s="22">
        <f>IF(T15=1900,S20*12,SUM(W16:W18))</f>
        <v>0</v>
      </c>
      <c r="X19" s="10"/>
      <c r="Y19" s="20" t="s">
        <v>25</v>
      </c>
      <c r="Z19" s="21">
        <f>IF(Z16=AA16,0,IF(Z17=1,0,Z18-Z17+1))</f>
        <v>0</v>
      </c>
      <c r="AA19" s="23">
        <f>IF(AA17-AA18=0,0,IF(AA18-AA17,AA17,0))</f>
        <v>0</v>
      </c>
      <c r="AD19" s="22">
        <f>SUM(AD16:AD18)</f>
        <v>0</v>
      </c>
      <c r="AE19" s="1"/>
      <c r="AF19" s="1"/>
      <c r="AG19" s="2" t="s">
        <v>45</v>
      </c>
      <c r="AH19" s="2" t="s">
        <v>45</v>
      </c>
      <c r="AI19" s="1"/>
      <c r="AM19" s="56"/>
    </row>
    <row r="20" spans="2:39" ht="15.75" thickBot="1" x14ac:dyDescent="0.3">
      <c r="B20" s="74"/>
      <c r="C20" s="55"/>
      <c r="D20" s="85">
        <f>SUM(C16:C20)</f>
        <v>0</v>
      </c>
      <c r="E20" s="83"/>
      <c r="F20" s="83"/>
      <c r="G20" s="83"/>
      <c r="H20" s="93" t="s">
        <v>75</v>
      </c>
      <c r="I20" s="83"/>
      <c r="J20" s="91">
        <f>IF(OR(J17=0,J17&lt;0),0,IF(IF(I17="",(F19-I15),(F19-I15)*I17)-ROUNDDOWN(IF(I17="",(F19-I15),(F19-I15)*I17),-2)&gt;9.99,ROUNDUP(IF(I17="",(F19-I15),(F19-I15)*I17),-2),ROUNDDOWN(IF(I17="",(F19-I15),(F19-I15)*I17),-2)))</f>
        <v>0</v>
      </c>
      <c r="K20" s="21" t="s">
        <v>29</v>
      </c>
      <c r="L20" s="10">
        <f>SUM(D12/12)</f>
        <v>0</v>
      </c>
      <c r="P20" s="19"/>
      <c r="R20" s="20" t="s">
        <v>29</v>
      </c>
      <c r="S20" s="10">
        <f>SUM(D33/12)</f>
        <v>0</v>
      </c>
      <c r="W20" s="19"/>
      <c r="Y20" s="20" t="s">
        <v>29</v>
      </c>
      <c r="Z20" s="10">
        <f>SUM(D54/12)</f>
        <v>0</v>
      </c>
      <c r="AD20" s="19"/>
      <c r="AF20" s="1"/>
      <c r="AG20" s="1"/>
      <c r="AH20" s="1" t="s">
        <v>46</v>
      </c>
      <c r="AI20" s="2" t="s">
        <v>47</v>
      </c>
      <c r="AJ20" s="2" t="s">
        <v>48</v>
      </c>
      <c r="AM20" s="56"/>
    </row>
    <row r="21" spans="2:39" x14ac:dyDescent="0.25">
      <c r="B21" s="142"/>
      <c r="C21" s="143"/>
      <c r="D21" s="143"/>
      <c r="E21" s="143"/>
      <c r="F21" s="143"/>
      <c r="G21" s="143"/>
      <c r="H21" s="143"/>
      <c r="I21" s="143"/>
      <c r="J21" s="144"/>
      <c r="K21" s="21" t="s">
        <v>31</v>
      </c>
      <c r="L21" s="10">
        <f>SUM(L20/L18)</f>
        <v>0</v>
      </c>
      <c r="P21" s="19"/>
      <c r="R21" s="20"/>
      <c r="S21" s="10"/>
      <c r="W21" s="19"/>
      <c r="Y21" s="20"/>
      <c r="Z21" s="10"/>
      <c r="AD21" s="19"/>
      <c r="AF21" s="1"/>
      <c r="AG21" s="1"/>
      <c r="AH21" s="1"/>
      <c r="AI21" s="2"/>
      <c r="AJ21" s="2"/>
      <c r="AM21" s="56"/>
    </row>
    <row r="22" spans="2:39" x14ac:dyDescent="0.25">
      <c r="B22" s="145"/>
      <c r="C22" s="146"/>
      <c r="D22" s="146"/>
      <c r="E22" s="146"/>
      <c r="F22" s="146"/>
      <c r="G22" s="146"/>
      <c r="H22" s="146"/>
      <c r="I22" s="146"/>
      <c r="J22" s="147"/>
      <c r="K22" s="28" t="s">
        <v>33</v>
      </c>
      <c r="L22" s="25">
        <f>SUM(L20/M18)</f>
        <v>0</v>
      </c>
      <c r="P22" s="19"/>
      <c r="R22" s="20"/>
      <c r="S22" s="10"/>
      <c r="W22" s="19"/>
      <c r="Y22" s="20"/>
      <c r="Z22" s="10"/>
      <c r="AD22" s="19"/>
      <c r="AF22" s="1"/>
      <c r="AG22" s="1"/>
      <c r="AH22" s="1"/>
      <c r="AI22" s="2"/>
      <c r="AJ22" s="2"/>
      <c r="AM22" s="56"/>
    </row>
    <row r="23" spans="2:39" x14ac:dyDescent="0.25">
      <c r="B23" s="145"/>
      <c r="C23" s="146"/>
      <c r="D23" s="146"/>
      <c r="E23" s="146"/>
      <c r="F23" s="146"/>
      <c r="G23" s="146"/>
      <c r="H23" s="146"/>
      <c r="I23" s="146"/>
      <c r="J23" s="147"/>
      <c r="K23" s="21"/>
      <c r="L23" s="10"/>
      <c r="P23" s="19"/>
      <c r="R23" s="20"/>
      <c r="S23" s="10"/>
      <c r="W23" s="19"/>
      <c r="Y23" s="20"/>
      <c r="Z23" s="10"/>
      <c r="AD23" s="19"/>
      <c r="AF23" s="1"/>
      <c r="AG23" s="1"/>
      <c r="AH23" s="1"/>
      <c r="AI23" s="2"/>
      <c r="AJ23" s="2"/>
      <c r="AM23" s="56"/>
    </row>
    <row r="24" spans="2:39" x14ac:dyDescent="0.25">
      <c r="B24" s="145"/>
      <c r="C24" s="146"/>
      <c r="D24" s="146"/>
      <c r="E24" s="146"/>
      <c r="F24" s="146"/>
      <c r="G24" s="146"/>
      <c r="H24" s="146"/>
      <c r="I24" s="146"/>
      <c r="J24" s="147"/>
      <c r="K24" s="21"/>
      <c r="L24" s="10"/>
      <c r="P24" s="19"/>
      <c r="R24" s="20"/>
      <c r="S24" s="10"/>
      <c r="W24" s="19"/>
      <c r="Y24" s="20"/>
      <c r="Z24" s="10"/>
      <c r="AD24" s="19"/>
      <c r="AF24" s="1"/>
      <c r="AG24" s="1"/>
      <c r="AH24" s="1"/>
      <c r="AI24" s="2"/>
      <c r="AJ24" s="2"/>
      <c r="AM24" s="56"/>
    </row>
    <row r="25" spans="2:39" x14ac:dyDescent="0.25">
      <c r="B25" s="145"/>
      <c r="C25" s="146"/>
      <c r="D25" s="146"/>
      <c r="E25" s="146"/>
      <c r="F25" s="146"/>
      <c r="G25" s="146"/>
      <c r="H25" s="146"/>
      <c r="I25" s="146"/>
      <c r="J25" s="147"/>
      <c r="K25" s="21"/>
      <c r="L25" s="10"/>
      <c r="P25" s="19"/>
      <c r="R25" s="20"/>
      <c r="S25" s="10"/>
      <c r="W25" s="19"/>
      <c r="Y25" s="20"/>
      <c r="Z25" s="10"/>
      <c r="AD25" s="19"/>
      <c r="AF25" s="1"/>
      <c r="AG25" s="1"/>
      <c r="AH25" s="1"/>
      <c r="AI25" s="2"/>
      <c r="AJ25" s="2"/>
      <c r="AM25" s="56"/>
    </row>
    <row r="26" spans="2:39" x14ac:dyDescent="0.25">
      <c r="B26" s="145"/>
      <c r="C26" s="146"/>
      <c r="D26" s="146"/>
      <c r="E26" s="146"/>
      <c r="F26" s="146"/>
      <c r="G26" s="146"/>
      <c r="H26" s="146"/>
      <c r="I26" s="146"/>
      <c r="J26" s="147"/>
      <c r="K26" s="21"/>
      <c r="L26" s="10"/>
      <c r="P26" s="19"/>
      <c r="R26" s="20"/>
      <c r="S26" s="10"/>
      <c r="W26" s="19"/>
      <c r="Y26" s="20"/>
      <c r="Z26" s="10"/>
      <c r="AD26" s="19"/>
      <c r="AF26" s="1"/>
      <c r="AG26" s="1"/>
      <c r="AH26" s="1"/>
      <c r="AI26" s="2"/>
      <c r="AJ26" s="2"/>
      <c r="AM26" s="56"/>
    </row>
    <row r="27" spans="2:39" x14ac:dyDescent="0.25">
      <c r="B27" s="145"/>
      <c r="C27" s="146"/>
      <c r="D27" s="146"/>
      <c r="E27" s="146"/>
      <c r="F27" s="146"/>
      <c r="G27" s="146"/>
      <c r="H27" s="146"/>
      <c r="I27" s="146"/>
      <c r="J27" s="147"/>
      <c r="P27" s="19"/>
      <c r="R27" s="20" t="s">
        <v>31</v>
      </c>
      <c r="S27" s="10">
        <f>SUM(S20/S18)</f>
        <v>0</v>
      </c>
      <c r="W27" s="19"/>
      <c r="Y27" s="20" t="s">
        <v>31</v>
      </c>
      <c r="Z27" s="10">
        <f>SUM(Z20/Z18)</f>
        <v>0</v>
      </c>
      <c r="AD27" s="19"/>
      <c r="AE27">
        <v>19</v>
      </c>
      <c r="AF27" s="1">
        <v>1</v>
      </c>
      <c r="AG27" s="1" t="s">
        <v>49</v>
      </c>
      <c r="AH27" s="1">
        <v>31</v>
      </c>
      <c r="AI27" s="1">
        <v>31</v>
      </c>
      <c r="AJ27" s="1">
        <v>2004</v>
      </c>
    </row>
    <row r="28" spans="2:39" x14ac:dyDescent="0.25">
      <c r="B28" s="145"/>
      <c r="C28" s="146"/>
      <c r="D28" s="146"/>
      <c r="E28" s="146"/>
      <c r="F28" s="146"/>
      <c r="G28" s="146"/>
      <c r="H28" s="146"/>
      <c r="I28" s="146"/>
      <c r="J28" s="147"/>
      <c r="M28" s="14"/>
      <c r="N28" s="14"/>
      <c r="O28" s="14"/>
      <c r="P28" s="15"/>
      <c r="R28" s="24" t="s">
        <v>33</v>
      </c>
      <c r="S28" s="25">
        <f>SUM(S20/T18)</f>
        <v>0</v>
      </c>
      <c r="T28" s="14"/>
      <c r="U28" s="14"/>
      <c r="V28" s="14"/>
      <c r="W28" s="15"/>
      <c r="Y28" s="24" t="s">
        <v>33</v>
      </c>
      <c r="Z28" s="25">
        <f>SUM(Z20/AA18)</f>
        <v>0</v>
      </c>
      <c r="AA28" s="14"/>
      <c r="AB28" s="14"/>
      <c r="AC28" s="14"/>
      <c r="AD28" s="15"/>
      <c r="AE28">
        <v>20</v>
      </c>
      <c r="AF28" s="1">
        <v>2</v>
      </c>
      <c r="AG28" s="1" t="s">
        <v>50</v>
      </c>
      <c r="AH28" s="1">
        <v>28</v>
      </c>
      <c r="AI28" s="1">
        <v>29</v>
      </c>
      <c r="AJ28" s="1">
        <v>2008</v>
      </c>
    </row>
    <row r="29" spans="2:39" ht="15.75" thickBot="1" x14ac:dyDescent="0.3">
      <c r="B29" s="148"/>
      <c r="C29" s="149"/>
      <c r="D29" s="149"/>
      <c r="E29" s="149"/>
      <c r="F29" s="149"/>
      <c r="G29" s="149"/>
      <c r="H29" s="149"/>
      <c r="I29" s="149"/>
      <c r="J29" s="150"/>
      <c r="AE29">
        <v>21</v>
      </c>
      <c r="AF29" s="1">
        <v>3</v>
      </c>
      <c r="AG29" s="1" t="s">
        <v>51</v>
      </c>
      <c r="AH29" s="1">
        <v>31</v>
      </c>
      <c r="AI29" s="1">
        <v>31</v>
      </c>
      <c r="AJ29" s="1">
        <v>2012</v>
      </c>
    </row>
    <row r="30" spans="2:39" x14ac:dyDescent="0.25">
      <c r="B30" s="76" t="s">
        <v>24</v>
      </c>
      <c r="C30" s="31"/>
      <c r="D30" s="77" t="str">
        <f>IF(B32="","",YEAR(B32))</f>
        <v/>
      </c>
      <c r="E30" s="31" t="str">
        <f>IF(AF41=29,"skottår","")</f>
        <v/>
      </c>
      <c r="F30" s="31"/>
      <c r="G30" s="31"/>
      <c r="H30" s="86" t="s">
        <v>7</v>
      </c>
      <c r="I30" s="31"/>
      <c r="J30" s="87" t="s">
        <v>73</v>
      </c>
      <c r="K30" s="29" t="s">
        <v>52</v>
      </c>
      <c r="L30" s="26">
        <f>SUM(B13)</f>
        <v>0</v>
      </c>
      <c r="M30" s="26">
        <f>SUM(C13)</f>
        <v>0</v>
      </c>
      <c r="N30" s="12"/>
      <c r="O30" s="12"/>
      <c r="P30" s="13"/>
      <c r="R30" s="27" t="s">
        <v>53</v>
      </c>
      <c r="S30" s="26">
        <f>SUM(B34)</f>
        <v>0</v>
      </c>
      <c r="T30" s="26">
        <f>SUM(C34)</f>
        <v>0</v>
      </c>
      <c r="U30" s="12"/>
      <c r="V30" s="12"/>
      <c r="W30" s="13"/>
      <c r="Y30" s="27" t="s">
        <v>54</v>
      </c>
      <c r="Z30" s="26">
        <f>SUM(B55)</f>
        <v>0</v>
      </c>
      <c r="AA30" s="26">
        <f>SUM(C55)</f>
        <v>0</v>
      </c>
      <c r="AB30" s="12"/>
      <c r="AC30" s="12"/>
      <c r="AD30" s="13"/>
      <c r="AE30">
        <v>22</v>
      </c>
      <c r="AF30" s="1">
        <v>4</v>
      </c>
      <c r="AG30" s="1" t="s">
        <v>55</v>
      </c>
      <c r="AH30" s="1">
        <v>30</v>
      </c>
      <c r="AI30" s="1">
        <v>30</v>
      </c>
      <c r="AJ30" s="1">
        <v>2016</v>
      </c>
    </row>
    <row r="31" spans="2:39" x14ac:dyDescent="0.25">
      <c r="B31" s="78" t="s">
        <v>2</v>
      </c>
      <c r="C31" s="79" t="s">
        <v>3</v>
      </c>
      <c r="D31" s="79" t="s">
        <v>27</v>
      </c>
      <c r="E31" s="79" t="s">
        <v>28</v>
      </c>
      <c r="F31" s="80"/>
      <c r="G31" s="36"/>
      <c r="H31" s="37"/>
      <c r="I31" s="38"/>
      <c r="J31" s="101"/>
      <c r="K31" s="21" t="s">
        <v>11</v>
      </c>
      <c r="L31" s="21">
        <f>YEAR(L30)</f>
        <v>1900</v>
      </c>
      <c r="M31" s="21">
        <f>YEAR(M30)</f>
        <v>1900</v>
      </c>
      <c r="P31" s="19"/>
      <c r="R31" s="20" t="s">
        <v>11</v>
      </c>
      <c r="S31" s="21">
        <f>YEAR(S30)</f>
        <v>1900</v>
      </c>
      <c r="T31" s="21">
        <f>YEAR(T30)</f>
        <v>1900</v>
      </c>
      <c r="W31" s="19"/>
      <c r="Y31" s="20" t="s">
        <v>11</v>
      </c>
      <c r="Z31" s="21">
        <f>YEAR(Z30)</f>
        <v>1900</v>
      </c>
      <c r="AA31" s="21">
        <f>YEAR(AA30)</f>
        <v>1900</v>
      </c>
      <c r="AD31" s="19"/>
      <c r="AE31">
        <v>23</v>
      </c>
      <c r="AF31" s="1">
        <v>5</v>
      </c>
      <c r="AG31" s="1" t="s">
        <v>56</v>
      </c>
      <c r="AH31" s="1">
        <v>31</v>
      </c>
      <c r="AI31" s="1">
        <v>31</v>
      </c>
      <c r="AJ31" s="1">
        <v>2020</v>
      </c>
    </row>
    <row r="32" spans="2:39" x14ac:dyDescent="0.25">
      <c r="B32" s="34"/>
      <c r="C32" s="42"/>
      <c r="D32" s="43"/>
      <c r="E32" s="81">
        <f>SUM(W9)</f>
        <v>0</v>
      </c>
      <c r="F32" s="36"/>
      <c r="G32" s="36"/>
      <c r="H32" s="37"/>
      <c r="I32" s="38"/>
      <c r="J32" s="101"/>
      <c r="K32" s="21" t="s">
        <v>14</v>
      </c>
      <c r="L32" s="21">
        <f>MONTH(L30)</f>
        <v>1</v>
      </c>
      <c r="M32" s="21">
        <f>MONTH(M30)</f>
        <v>1</v>
      </c>
      <c r="N32" s="21" t="s">
        <v>15</v>
      </c>
      <c r="O32" s="21">
        <f>IF(AND(L33=1,L32=M32,M33=M34),1,IF(L32=M32,0,IF(AND(L35&gt;0,M35&gt;0),M32-L32-1,IF(AND(M35=0,L35=0),M32-L32+1,M32-L32))))</f>
        <v>0</v>
      </c>
      <c r="P32" s="22">
        <f>SUM(O32*L36)</f>
        <v>0</v>
      </c>
      <c r="R32" s="20" t="s">
        <v>14</v>
      </c>
      <c r="S32" s="21">
        <f>MONTH(S30)</f>
        <v>1</v>
      </c>
      <c r="T32" s="21">
        <f>MONTH(T30)</f>
        <v>1</v>
      </c>
      <c r="U32" s="21" t="s">
        <v>15</v>
      </c>
      <c r="V32" s="21">
        <f>IF(AND(S33=1,S32=T32,T33=T34),1,IF(S32=T32,0,IF(AND(S35&gt;0,T35&gt;0),T32-S32-1,IF(AND(T35=0,S35=0),T32-S32+1,T32-S32))))</f>
        <v>0</v>
      </c>
      <c r="W32" s="22">
        <f>SUM(V32*S36)</f>
        <v>0</v>
      </c>
      <c r="X32" s="10"/>
      <c r="Y32" s="20" t="s">
        <v>14</v>
      </c>
      <c r="Z32" s="21">
        <f>MONTH(Z30)</f>
        <v>1</v>
      </c>
      <c r="AA32" s="21">
        <f>MONTH(AA30)</f>
        <v>1</v>
      </c>
      <c r="AB32" s="21" t="s">
        <v>15</v>
      </c>
      <c r="AC32" s="21">
        <f>IF(AND(Z33=1,Z32=AA32,AA33=AA34),1,IF(Z32=AA32,0,IF(AND(Z35&gt;0,AA35&gt;0),AA32-Z32-1,IF(AND(AA35=0,Z35=0),AA32-Z32+1,AA32-Z32))))</f>
        <v>0</v>
      </c>
      <c r="AD32" s="22">
        <f>SUM(AC32*Z36)</f>
        <v>0</v>
      </c>
      <c r="AE32">
        <v>24</v>
      </c>
      <c r="AF32" s="1">
        <v>6</v>
      </c>
      <c r="AG32" s="1" t="s">
        <v>57</v>
      </c>
      <c r="AH32" s="1">
        <v>30</v>
      </c>
      <c r="AI32" s="1">
        <v>30</v>
      </c>
      <c r="AJ32" s="1">
        <v>2024</v>
      </c>
    </row>
    <row r="33" spans="2:36" x14ac:dyDescent="0.25">
      <c r="B33" s="34"/>
      <c r="C33" s="42"/>
      <c r="D33" s="43"/>
      <c r="E33" s="81">
        <f>SUM(W19)</f>
        <v>0</v>
      </c>
      <c r="F33" s="36"/>
      <c r="G33" s="36"/>
      <c r="H33" s="37"/>
      <c r="I33" s="38"/>
      <c r="J33" s="101"/>
      <c r="K33" s="21" t="s">
        <v>18</v>
      </c>
      <c r="L33" s="21">
        <f>DAY(L30)</f>
        <v>0</v>
      </c>
      <c r="M33" s="21">
        <f>DAY(M30)</f>
        <v>0</v>
      </c>
      <c r="N33" s="21" t="str">
        <f>LOOKUP(L32,AF27:AF38,AG27:AG38)</f>
        <v>jan</v>
      </c>
      <c r="O33" s="21">
        <f>IF(L35=L34,0,L35)</f>
        <v>0</v>
      </c>
      <c r="P33" s="22">
        <f>SUM(O33*L37)</f>
        <v>0</v>
      </c>
      <c r="R33" s="20" t="s">
        <v>18</v>
      </c>
      <c r="S33" s="21">
        <f>DAY(S30)</f>
        <v>0</v>
      </c>
      <c r="T33" s="21">
        <f>DAY(T30)</f>
        <v>0</v>
      </c>
      <c r="U33" s="21" t="str">
        <f>LOOKUP(S32,AF27:AF38,AG27:AG38)</f>
        <v>jan</v>
      </c>
      <c r="V33" s="21">
        <f>IF(S35=S34,0,S35)</f>
        <v>0</v>
      </c>
      <c r="W33" s="22">
        <f>SUM(V33*S37)</f>
        <v>0</v>
      </c>
      <c r="X33" s="10"/>
      <c r="Y33" s="20" t="s">
        <v>18</v>
      </c>
      <c r="Z33" s="21">
        <f>DAY(Z30)</f>
        <v>0</v>
      </c>
      <c r="AA33" s="21">
        <f>DAY(AA30)</f>
        <v>0</v>
      </c>
      <c r="AB33" s="21" t="str">
        <f>LOOKUP(Z32,AF27:AF38,AG27:AG38)</f>
        <v>jan</v>
      </c>
      <c r="AC33" s="21">
        <f>IF(Z35=Z34,0,Z35)</f>
        <v>0</v>
      </c>
      <c r="AD33" s="22">
        <f>SUM(AC33*Z37)</f>
        <v>0</v>
      </c>
      <c r="AE33">
        <v>25</v>
      </c>
      <c r="AF33" s="1">
        <v>7</v>
      </c>
      <c r="AG33" s="1" t="s">
        <v>58</v>
      </c>
      <c r="AH33" s="1">
        <v>31</v>
      </c>
      <c r="AI33" s="1">
        <v>31</v>
      </c>
      <c r="AJ33" s="1">
        <v>2028</v>
      </c>
    </row>
    <row r="34" spans="2:36" x14ac:dyDescent="0.25">
      <c r="B34" s="34"/>
      <c r="C34" s="42"/>
      <c r="D34" s="43"/>
      <c r="E34" s="81">
        <f>SUM(W35)</f>
        <v>0</v>
      </c>
      <c r="F34" s="36"/>
      <c r="G34" s="36"/>
      <c r="H34" s="37"/>
      <c r="I34" s="38"/>
      <c r="J34" s="101"/>
      <c r="K34" s="21" t="s">
        <v>21</v>
      </c>
      <c r="L34" s="21">
        <f>IF(L32=2,$AF$40,LOOKUP(L32,$AF$27:$AF$38,$AH$27:$AH$38))</f>
        <v>31</v>
      </c>
      <c r="M34" s="21">
        <f>IF(M32=2,$AF$40,LOOKUP(M32,$AF$27:$AF$38,$AH$27:$AH$38))</f>
        <v>31</v>
      </c>
      <c r="N34" s="21" t="str">
        <f>LOOKUP(M32,AF27:AF38,AG27:AG38)</f>
        <v>jan</v>
      </c>
      <c r="O34" s="21">
        <f>IF(AND(L33=1,L32=M32,M33=M34),0,IF(L32=M32,M33-L33+1,M35))</f>
        <v>1</v>
      </c>
      <c r="P34" s="22">
        <f>SUM(O34*L38)</f>
        <v>0</v>
      </c>
      <c r="R34" s="20" t="s">
        <v>21</v>
      </c>
      <c r="S34" s="21">
        <f>IF(S32=2,$AF$41,LOOKUP(S32,$AF$27:$AF$38,$AH$27:$AH$38))</f>
        <v>31</v>
      </c>
      <c r="T34" s="21">
        <f>IF(T32=2,$AF$41,LOOKUP(T32,$AF$27:$AF$38,$AH$27:$AH$38))</f>
        <v>31</v>
      </c>
      <c r="U34" s="21" t="str">
        <f>LOOKUP(T32,AF27:AF38,AG27:AG38)</f>
        <v>jan</v>
      </c>
      <c r="V34" s="21">
        <f>IF(AND(S33=1,S32=T32,T33=T34),0,IF(S32=T32,T33-S33+1,T35))</f>
        <v>1</v>
      </c>
      <c r="W34" s="22">
        <f>SUM(V34*S38)</f>
        <v>0</v>
      </c>
      <c r="X34" s="10"/>
      <c r="Y34" s="20" t="s">
        <v>21</v>
      </c>
      <c r="Z34" s="21">
        <f>IF(Z32=2,$AF$42,LOOKUP(Z32,$AF$27:$AF$38,$AH$27:$AH$38))</f>
        <v>31</v>
      </c>
      <c r="AA34" s="21">
        <f>IF(AA32=2,$AF$42,LOOKUP(AA32,$AF$27:$AF$38,$AH$27:$AH$38))</f>
        <v>31</v>
      </c>
      <c r="AB34" s="21" t="str">
        <f>LOOKUP(AA32,AF27:AF38,AG27:AG38)</f>
        <v>jan</v>
      </c>
      <c r="AC34" s="21">
        <f>IF(AND(Z33=1,Z32=AA32,AA33=AA34),0,IF(Z32=AA32,AA33-Z33+1,AA35))</f>
        <v>1</v>
      </c>
      <c r="AD34" s="22">
        <f>SUM(AC34*Z38)</f>
        <v>0</v>
      </c>
      <c r="AE34">
        <v>26</v>
      </c>
      <c r="AF34" s="1">
        <v>8</v>
      </c>
      <c r="AG34" s="1" t="s">
        <v>59</v>
      </c>
      <c r="AH34" s="1">
        <v>31</v>
      </c>
      <c r="AI34" s="1">
        <v>31</v>
      </c>
      <c r="AJ34" s="1">
        <v>2032</v>
      </c>
    </row>
    <row r="35" spans="2:36" x14ac:dyDescent="0.25">
      <c r="B35" s="34"/>
      <c r="C35" s="42"/>
      <c r="D35" s="43"/>
      <c r="E35" s="81">
        <f>SUM(W47)</f>
        <v>0</v>
      </c>
      <c r="F35" s="36"/>
      <c r="G35" s="36"/>
      <c r="H35" s="37"/>
      <c r="I35" s="38"/>
      <c r="J35" s="102"/>
      <c r="K35" s="21" t="s">
        <v>25</v>
      </c>
      <c r="L35" s="21">
        <f>IF(L32=M32,0,IF(L33=1,0,L34-L33+1))</f>
        <v>0</v>
      </c>
      <c r="M35" s="23">
        <f>IF(M33-M34=0,0,IF(M34-M33,M33,0))</f>
        <v>0</v>
      </c>
      <c r="P35" s="22">
        <f>IF(M31=1900,L36*12,SUM(P32:P34))</f>
        <v>0</v>
      </c>
      <c r="R35" s="20" t="s">
        <v>25</v>
      </c>
      <c r="S35" s="21">
        <f>IF(S32=T32,0,IF(S33=1,0,S34-S33+1))</f>
        <v>0</v>
      </c>
      <c r="T35" s="23">
        <f>IF(T33-T34=0,0,IF(T34-T33,T33,0))</f>
        <v>0</v>
      </c>
      <c r="W35" s="22">
        <f>IF(T31=1900,S36*12,SUM(W32:W34))</f>
        <v>0</v>
      </c>
      <c r="X35" s="10"/>
      <c r="Y35" s="20" t="s">
        <v>25</v>
      </c>
      <c r="Z35" s="21">
        <f>IF(Z32=AA32,0,IF(Z33=1,0,Z34-Z33+1))</f>
        <v>0</v>
      </c>
      <c r="AA35" s="23">
        <f>IF(AA33-AA34=0,0,IF(AA34-AA33,AA33,0))</f>
        <v>0</v>
      </c>
      <c r="AD35" s="22">
        <f>SUM(AD32:AD34)</f>
        <v>0</v>
      </c>
      <c r="AE35">
        <v>27</v>
      </c>
      <c r="AF35" s="1">
        <v>9</v>
      </c>
      <c r="AG35" s="1" t="s">
        <v>60</v>
      </c>
      <c r="AH35" s="1">
        <v>30</v>
      </c>
      <c r="AI35" s="1">
        <v>30</v>
      </c>
      <c r="AJ35" s="1">
        <v>2036</v>
      </c>
    </row>
    <row r="36" spans="2:36" x14ac:dyDescent="0.25">
      <c r="B36" s="84" t="s">
        <v>6</v>
      </c>
      <c r="C36" s="36"/>
      <c r="D36" s="36"/>
      <c r="E36" s="82">
        <f>SUM(E32:E35)</f>
        <v>0</v>
      </c>
      <c r="F36" s="36"/>
      <c r="G36" s="36"/>
      <c r="H36" s="92" t="s">
        <v>40</v>
      </c>
      <c r="I36" s="11">
        <f>SUM(I31:I35)</f>
        <v>0</v>
      </c>
      <c r="J36" s="90">
        <f>IF(F40&lt;I36,0,F40-I36)</f>
        <v>0</v>
      </c>
      <c r="K36" s="21" t="s">
        <v>29</v>
      </c>
      <c r="L36" s="10">
        <f>SUM(D13/12)</f>
        <v>0</v>
      </c>
      <c r="P36" s="19"/>
      <c r="R36" s="20" t="s">
        <v>29</v>
      </c>
      <c r="S36" s="10">
        <f>SUM(D34/12)</f>
        <v>0</v>
      </c>
      <c r="W36" s="19"/>
      <c r="Y36" s="20" t="s">
        <v>29</v>
      </c>
      <c r="Z36" s="10">
        <f>SUM(D55/12)</f>
        <v>0</v>
      </c>
      <c r="AD36" s="19"/>
      <c r="AE36">
        <v>28</v>
      </c>
      <c r="AF36" s="1">
        <v>10</v>
      </c>
      <c r="AG36" s="1" t="s">
        <v>61</v>
      </c>
      <c r="AH36" s="1">
        <v>31</v>
      </c>
      <c r="AI36" s="1">
        <v>31</v>
      </c>
      <c r="AJ36" s="1">
        <v>2040</v>
      </c>
    </row>
    <row r="37" spans="2:36" x14ac:dyDescent="0.25">
      <c r="B37" s="75"/>
      <c r="C37" s="38"/>
      <c r="D37" s="36"/>
      <c r="E37" s="36"/>
      <c r="F37" s="36"/>
      <c r="G37" s="36"/>
      <c r="H37" s="36"/>
      <c r="I37" s="36"/>
      <c r="J37" s="35"/>
      <c r="K37" s="21" t="s">
        <v>31</v>
      </c>
      <c r="L37" s="10">
        <f>SUM(L36/L34)</f>
        <v>0</v>
      </c>
      <c r="P37" s="19"/>
      <c r="R37" s="20" t="s">
        <v>31</v>
      </c>
      <c r="S37" s="10">
        <f>SUM(S36/S34)</f>
        <v>0</v>
      </c>
      <c r="W37" s="19"/>
      <c r="Y37" s="20" t="s">
        <v>31</v>
      </c>
      <c r="Z37" s="10">
        <f>SUM(Z36/Z34)</f>
        <v>0</v>
      </c>
      <c r="AD37" s="19"/>
      <c r="AE37">
        <v>29</v>
      </c>
      <c r="AF37" s="1">
        <v>11</v>
      </c>
      <c r="AG37" s="1" t="s">
        <v>62</v>
      </c>
      <c r="AH37" s="1">
        <v>30</v>
      </c>
      <c r="AI37" s="1">
        <v>30</v>
      </c>
      <c r="AJ37" s="1">
        <v>2044</v>
      </c>
    </row>
    <row r="38" spans="2:36" x14ac:dyDescent="0.25">
      <c r="B38" s="75"/>
      <c r="C38" s="38"/>
      <c r="D38" s="36"/>
      <c r="E38" s="36"/>
      <c r="F38" s="36"/>
      <c r="G38" s="80" t="s">
        <v>63</v>
      </c>
      <c r="H38" s="36"/>
      <c r="I38" s="30"/>
      <c r="J38" s="90">
        <f>IF(I38="",J36,J36*I38)</f>
        <v>0</v>
      </c>
      <c r="K38" s="28" t="s">
        <v>33</v>
      </c>
      <c r="L38" s="25">
        <f>SUM(L36/M34)</f>
        <v>0</v>
      </c>
      <c r="M38" s="14"/>
      <c r="N38" s="14"/>
      <c r="O38" s="14"/>
      <c r="P38" s="15"/>
      <c r="R38" s="24" t="s">
        <v>33</v>
      </c>
      <c r="S38" s="25">
        <f>SUM(S36/T34)</f>
        <v>0</v>
      </c>
      <c r="T38" s="14"/>
      <c r="U38" s="14"/>
      <c r="V38" s="14"/>
      <c r="W38" s="15"/>
      <c r="Y38" s="24" t="s">
        <v>33</v>
      </c>
      <c r="Z38" s="25">
        <f>SUM(Z36/AA34)</f>
        <v>0</v>
      </c>
      <c r="AA38" s="14"/>
      <c r="AB38" s="14"/>
      <c r="AC38" s="14"/>
      <c r="AD38" s="15"/>
      <c r="AE38">
        <v>30</v>
      </c>
      <c r="AF38" s="1">
        <v>12</v>
      </c>
      <c r="AG38" s="1" t="s">
        <v>64</v>
      </c>
      <c r="AH38" s="1">
        <v>31</v>
      </c>
      <c r="AI38" s="1">
        <v>31</v>
      </c>
      <c r="AJ38" s="1">
        <v>2048</v>
      </c>
    </row>
    <row r="39" spans="2:36" x14ac:dyDescent="0.25">
      <c r="B39" s="75"/>
      <c r="C39" s="38"/>
      <c r="D39" s="36"/>
      <c r="E39" s="80" t="s">
        <v>43</v>
      </c>
      <c r="F39" s="36"/>
      <c r="G39" s="36"/>
      <c r="H39" s="36"/>
      <c r="I39" s="36"/>
      <c r="J39" s="35"/>
      <c r="AF39" s="1"/>
      <c r="AG39" s="1" t="s">
        <v>65</v>
      </c>
      <c r="AH39" s="1">
        <f>SUM(AH27:AH38)</f>
        <v>365</v>
      </c>
      <c r="AI39" s="1">
        <f>SUM(AI27:AI38)</f>
        <v>366</v>
      </c>
      <c r="AJ39" s="1">
        <v>2052</v>
      </c>
    </row>
    <row r="40" spans="2:36" x14ac:dyDescent="0.25">
      <c r="B40" s="75"/>
      <c r="C40" s="38"/>
      <c r="D40" s="79" t="s">
        <v>66</v>
      </c>
      <c r="E40" s="80" t="s">
        <v>44</v>
      </c>
      <c r="F40" s="11">
        <f>SUM(E36+D41)</f>
        <v>0</v>
      </c>
      <c r="G40" s="36"/>
      <c r="H40" s="36"/>
      <c r="I40" s="94"/>
      <c r="J40" s="35"/>
      <c r="K40" s="29" t="s">
        <v>67</v>
      </c>
      <c r="L40" s="26">
        <f>SUM(B14)</f>
        <v>0</v>
      </c>
      <c r="M40" s="26">
        <f>SUM(C14)</f>
        <v>0</v>
      </c>
      <c r="N40" s="12"/>
      <c r="O40" s="12"/>
      <c r="P40" s="13"/>
      <c r="R40" s="27" t="s">
        <v>68</v>
      </c>
      <c r="S40" s="26">
        <f>SUM(B35)</f>
        <v>0</v>
      </c>
      <c r="T40" s="26">
        <f>SUM(C35)</f>
        <v>0</v>
      </c>
      <c r="U40" s="12"/>
      <c r="V40" s="12"/>
      <c r="W40" s="13"/>
      <c r="Y40" s="27" t="s">
        <v>69</v>
      </c>
      <c r="Z40" s="26">
        <f>SUM(B56)</f>
        <v>0</v>
      </c>
      <c r="AA40" s="26">
        <f>SUM(C56)</f>
        <v>0</v>
      </c>
      <c r="AB40" s="12"/>
      <c r="AC40" s="12"/>
      <c r="AD40" s="13"/>
      <c r="AF40" s="5">
        <f>IF(OR(L3=$AJ$27,L3=$AJ$28,L3=$AJ$29,L3=$AJ$30,L3=$AJ$31,L3=$AJ$32,L3=$AJ$33,L3=$AJ$34,L3=$AJ$35,L3=$AJ$36,L3=$AJ$37,L3=$AJ$38,L3=$AJ$39),29,28)</f>
        <v>28</v>
      </c>
      <c r="AG40" s="2" t="s">
        <v>70</v>
      </c>
      <c r="AH40">
        <f>SUM(L3)</f>
        <v>1900</v>
      </c>
    </row>
    <row r="41" spans="2:36" ht="15.75" thickBot="1" x14ac:dyDescent="0.3">
      <c r="B41" s="74"/>
      <c r="C41" s="55"/>
      <c r="D41" s="85">
        <f>SUM(C37:C41)</f>
        <v>0</v>
      </c>
      <c r="E41" s="103"/>
      <c r="F41" s="103"/>
      <c r="G41" s="93"/>
      <c r="H41" s="93" t="s">
        <v>75</v>
      </c>
      <c r="I41" s="104"/>
      <c r="J41" s="91">
        <f>IF(OR(J38=0,J38&lt;0),0,IF(IF(I38="",(F40-I36),(F40-I36)*I38)-ROUNDDOWN(IF(I38="",(F40-I36),(F40-I36)*I38),-2)&gt;9.99,ROUNDUP(IF(I38="",(F40-I36),(F40-I36)*I38),-2),ROUNDDOWN(IF(I38="",(F40-I36),(F40-I36)*I38),-2)))</f>
        <v>0</v>
      </c>
      <c r="K41" s="21" t="s">
        <v>11</v>
      </c>
      <c r="L41" s="21">
        <f>YEAR(L40)</f>
        <v>1900</v>
      </c>
      <c r="M41" s="21">
        <f>YEAR(M40)</f>
        <v>1900</v>
      </c>
      <c r="P41" s="19"/>
      <c r="R41" s="20" t="s">
        <v>11</v>
      </c>
      <c r="S41" s="21">
        <f>YEAR(S40)</f>
        <v>1900</v>
      </c>
      <c r="T41" s="21">
        <f>YEAR(T40)</f>
        <v>1900</v>
      </c>
      <c r="W41" s="19"/>
      <c r="Y41" s="20" t="s">
        <v>11</v>
      </c>
      <c r="Z41" s="21">
        <f>YEAR(Z40)</f>
        <v>1900</v>
      </c>
      <c r="AA41" s="21">
        <f>YEAR(AA40)</f>
        <v>1900</v>
      </c>
      <c r="AD41" s="19"/>
      <c r="AF41" s="5">
        <f>IF(OR(S3=$AJ$27,S3=$AJ$28,S3=$AJ$29,S3=$AJ$30,S3=$AJ$31,S3=$AJ$32,S3=$AJ$33,S3=$AJ$34,S3=$AJ$35,S3=$AJ$36,S3=$AJ$37,S3=$AJ$38,S3=$AJ$39),29,28)</f>
        <v>28</v>
      </c>
      <c r="AG41" s="2" t="s">
        <v>71</v>
      </c>
      <c r="AH41">
        <f>SUM(S3)</f>
        <v>1900</v>
      </c>
    </row>
    <row r="42" spans="2:36" x14ac:dyDescent="0.25">
      <c r="B42" s="142"/>
      <c r="C42" s="143"/>
      <c r="D42" s="143"/>
      <c r="E42" s="143"/>
      <c r="F42" s="143"/>
      <c r="G42" s="143"/>
      <c r="H42" s="143"/>
      <c r="I42" s="143"/>
      <c r="J42" s="144"/>
      <c r="K42" s="21" t="s">
        <v>14</v>
      </c>
      <c r="L42" s="21">
        <f>MONTH(L40)</f>
        <v>1</v>
      </c>
      <c r="M42" s="21">
        <f>MONTH(M40)</f>
        <v>1</v>
      </c>
      <c r="N42" s="21" t="s">
        <v>15</v>
      </c>
      <c r="O42" s="21">
        <f>IF(AND(L45=1,L42=M42,M45=M46),1,IF(L42=M42,0,IF(AND(L47&gt;0,M47&gt;0),M42-L42-1,IF(AND(M47=0,L47=0),M42-L42+1,M42-L42))))</f>
        <v>0</v>
      </c>
      <c r="P42" s="22">
        <f>SUM(O42*L48)</f>
        <v>0</v>
      </c>
      <c r="R42" s="20" t="s">
        <v>14</v>
      </c>
      <c r="S42" s="21">
        <f>MONTH(S40)</f>
        <v>1</v>
      </c>
      <c r="T42" s="21">
        <f>MONTH(T40)</f>
        <v>1</v>
      </c>
      <c r="U42" s="21" t="s">
        <v>15</v>
      </c>
      <c r="V42" s="21">
        <f>IF(AND(S45=1,S42=T42,T45=T46),1,IF(S42=T42,0,IF(AND(S47&gt;0,T47&gt;0),T42-S42-1,IF(AND(T47=0,S47=0),T42-S42+1,T42-S42))))</f>
        <v>0</v>
      </c>
      <c r="W42" s="22">
        <f>SUM(V42*S48)</f>
        <v>0</v>
      </c>
      <c r="X42" s="10"/>
      <c r="Y42" s="20" t="s">
        <v>14</v>
      </c>
      <c r="Z42" s="21">
        <f>MONTH(Z40)</f>
        <v>1</v>
      </c>
      <c r="AA42" s="21">
        <f>MONTH(AA40)</f>
        <v>1</v>
      </c>
      <c r="AB42" s="21" t="s">
        <v>15</v>
      </c>
      <c r="AC42" s="21">
        <f>IF(AND(Z49=1,Z42=AA42,AA49=AA50),1,IF(Z42=AA42,0,IF(AND(Z51&gt;0,AA51&gt;0),AA42-Z42-1,IF(AND(AA51=0,Z51=0),AA42-Z42+1,AA42-Z42))))</f>
        <v>0</v>
      </c>
      <c r="AD42" s="22">
        <f>SUM(AC42*Z52)</f>
        <v>0</v>
      </c>
      <c r="AF42" s="5">
        <f>IF(OR(Z3=$AJ$27,Z3=$AJ$28,Z3=$AJ$29,Z3=$AJ$30,Z3=$AJ$31,Z3=$AJ$32,Z3=$AJ$33,Z3=$AJ$34,Z3=$AJ$35,Z3=$AJ$36,Z3=$AJ$37,Z3=$AJ$38,Z3=$AJ$39),29,28)</f>
        <v>28</v>
      </c>
      <c r="AG42" s="2" t="s">
        <v>72</v>
      </c>
      <c r="AH42">
        <f>SUM(Z3)</f>
        <v>1900</v>
      </c>
    </row>
    <row r="43" spans="2:36" x14ac:dyDescent="0.25">
      <c r="B43" s="145"/>
      <c r="C43" s="146"/>
      <c r="D43" s="146"/>
      <c r="E43" s="146"/>
      <c r="F43" s="146"/>
      <c r="G43" s="146"/>
      <c r="H43" s="146"/>
      <c r="I43" s="146"/>
      <c r="J43" s="147"/>
      <c r="K43" s="21"/>
      <c r="L43" s="21"/>
      <c r="M43" s="21"/>
      <c r="N43" s="21"/>
      <c r="O43" s="21"/>
      <c r="P43" s="22"/>
      <c r="R43" s="20"/>
      <c r="S43" s="21"/>
      <c r="T43" s="21"/>
      <c r="U43" s="21"/>
      <c r="V43" s="21"/>
      <c r="W43" s="22"/>
      <c r="X43" s="10"/>
      <c r="Y43" s="20"/>
      <c r="Z43" s="21"/>
      <c r="AA43" s="21"/>
      <c r="AB43" s="21"/>
      <c r="AC43" s="21"/>
      <c r="AD43" s="22"/>
      <c r="AF43" s="5"/>
      <c r="AG43" s="2"/>
    </row>
    <row r="44" spans="2:36" x14ac:dyDescent="0.25">
      <c r="B44" s="145"/>
      <c r="C44" s="146"/>
      <c r="D44" s="146"/>
      <c r="E44" s="146"/>
      <c r="F44" s="146"/>
      <c r="G44" s="146"/>
      <c r="H44" s="146"/>
      <c r="I44" s="146"/>
      <c r="J44" s="147"/>
      <c r="K44" s="21"/>
      <c r="L44" s="21"/>
      <c r="M44" s="21"/>
      <c r="N44" s="21"/>
      <c r="O44" s="21"/>
      <c r="P44" s="22"/>
      <c r="R44" s="20"/>
      <c r="S44" s="21"/>
      <c r="T44" s="21"/>
      <c r="U44" s="21"/>
      <c r="V44" s="21"/>
      <c r="W44" s="22"/>
      <c r="X44" s="10"/>
      <c r="Y44" s="20"/>
      <c r="Z44" s="21"/>
      <c r="AA44" s="21"/>
      <c r="AB44" s="21"/>
      <c r="AC44" s="21"/>
      <c r="AD44" s="22"/>
      <c r="AF44" s="5"/>
      <c r="AG44" s="2"/>
    </row>
    <row r="45" spans="2:36" x14ac:dyDescent="0.25">
      <c r="B45" s="145"/>
      <c r="C45" s="146"/>
      <c r="D45" s="146"/>
      <c r="E45" s="146"/>
      <c r="F45" s="146"/>
      <c r="G45" s="146"/>
      <c r="H45" s="146"/>
      <c r="I45" s="146"/>
      <c r="J45" s="147"/>
      <c r="K45" s="21" t="s">
        <v>18</v>
      </c>
      <c r="L45" s="21">
        <f>DAY(L40)</f>
        <v>0</v>
      </c>
      <c r="M45" s="21">
        <f>DAY(M40)</f>
        <v>0</v>
      </c>
      <c r="N45" s="21" t="str">
        <f>LOOKUP(L42,AF15:AF38,AG15:AG38)</f>
        <v>jan</v>
      </c>
      <c r="O45" s="21">
        <f>IF(L47=L46,0,L47)</f>
        <v>0</v>
      </c>
      <c r="P45" s="22">
        <f>SUM(O45*L49)</f>
        <v>0</v>
      </c>
      <c r="R45" s="20" t="s">
        <v>18</v>
      </c>
      <c r="S45" s="21">
        <f>DAY(S40)</f>
        <v>0</v>
      </c>
      <c r="T45" s="21">
        <f>DAY(T40)</f>
        <v>0</v>
      </c>
      <c r="U45" s="21" t="str">
        <f>LOOKUP(S42,AF15:AF38,AG15:AG38)</f>
        <v>jan</v>
      </c>
      <c r="V45" s="21">
        <f>IF(S47=S46,0,S47)</f>
        <v>0</v>
      </c>
      <c r="W45" s="22">
        <f>SUM(V45*S49)</f>
        <v>0</v>
      </c>
      <c r="X45" s="10"/>
      <c r="Y45" s="20"/>
      <c r="Z45" s="21"/>
      <c r="AA45" s="21"/>
      <c r="AB45" s="21"/>
      <c r="AC45" s="21"/>
      <c r="AD45" s="22"/>
      <c r="AF45" s="5"/>
      <c r="AG45" s="2"/>
    </row>
    <row r="46" spans="2:36" x14ac:dyDescent="0.25">
      <c r="B46" s="145"/>
      <c r="C46" s="146"/>
      <c r="D46" s="146"/>
      <c r="E46" s="146"/>
      <c r="F46" s="146"/>
      <c r="G46" s="146"/>
      <c r="H46" s="146"/>
      <c r="I46" s="146"/>
      <c r="J46" s="147"/>
      <c r="K46" s="21" t="s">
        <v>21</v>
      </c>
      <c r="L46" s="21">
        <f>IF(L42=2,$AF$40,LOOKUP(L42,$AF$27:$AF$38,$AH$27:$AH$38))</f>
        <v>31</v>
      </c>
      <c r="M46" s="21">
        <f>IF(M42=2,$AF$40,LOOKUP(M42,$AF$27:$AF$38,$AH$27:$AH$38))</f>
        <v>31</v>
      </c>
      <c r="N46" s="21" t="str">
        <f>LOOKUP(M42,AF15:AF38,AG15:AG38)</f>
        <v>jan</v>
      </c>
      <c r="O46" s="21">
        <f>IF(AND(L45=1,L42=M42,M45=M46),0,IF(L42=M42,M45-L45+1,M47))</f>
        <v>1</v>
      </c>
      <c r="P46" s="22">
        <f>SUM(O46*L50)</f>
        <v>0</v>
      </c>
      <c r="R46" s="20" t="s">
        <v>21</v>
      </c>
      <c r="S46" s="21">
        <f>IF(S42=2,$AF$41,LOOKUP(S42,$AF$27:$AF$38,$AH$27:$AH$38))</f>
        <v>31</v>
      </c>
      <c r="T46" s="21">
        <f>IF(T42=2,$AF$41,LOOKUP(T42,$AF$27:$AF$38,$AH$27:$AH$38))</f>
        <v>31</v>
      </c>
      <c r="U46" s="21" t="str">
        <f>LOOKUP(T42,AF15:AF38,AG15:AG38)</f>
        <v>jan</v>
      </c>
      <c r="V46" s="21">
        <f>IF(AND(S45=1,S42=T42,T45=T46),0,IF(S42=T42,T45-S45+1,T47))</f>
        <v>1</v>
      </c>
      <c r="W46" s="22">
        <f>SUM(V46*S50)</f>
        <v>0</v>
      </c>
      <c r="X46" s="10"/>
      <c r="Y46" s="20"/>
      <c r="Z46" s="21"/>
      <c r="AA46" s="21"/>
      <c r="AB46" s="21"/>
      <c r="AC46" s="21"/>
      <c r="AD46" s="22"/>
      <c r="AF46" s="5"/>
      <c r="AG46" s="2"/>
    </row>
    <row r="47" spans="2:36" x14ac:dyDescent="0.25">
      <c r="B47" s="145"/>
      <c r="C47" s="146"/>
      <c r="D47" s="146"/>
      <c r="E47" s="146"/>
      <c r="F47" s="146"/>
      <c r="G47" s="146"/>
      <c r="H47" s="146"/>
      <c r="I47" s="146"/>
      <c r="J47" s="147"/>
      <c r="K47" s="21" t="s">
        <v>25</v>
      </c>
      <c r="L47" s="21">
        <f>IF(L42=M42,0,IF(L45=1,0,L46-L45+1))</f>
        <v>0</v>
      </c>
      <c r="M47" s="23">
        <f>IF(M45-M46=0,0,IF(M46-M45,M45,0))</f>
        <v>0</v>
      </c>
      <c r="P47" s="22">
        <f>IF(M41=1900,L48*12,SUM(P42:P46))</f>
        <v>0</v>
      </c>
      <c r="R47" s="20" t="s">
        <v>25</v>
      </c>
      <c r="S47" s="21">
        <f>IF(S42=T42,0,IF(S45=1,0,S46-S45+1))</f>
        <v>0</v>
      </c>
      <c r="T47" s="23">
        <f>IF(T45-T46=0,0,IF(T46-T45,T45,0))</f>
        <v>0</v>
      </c>
      <c r="W47" s="22">
        <f>IF(T41=1900,S48*12,SUM(W42:W46))</f>
        <v>0</v>
      </c>
      <c r="X47" s="10"/>
      <c r="Y47" s="20"/>
      <c r="Z47" s="21"/>
      <c r="AA47" s="21"/>
      <c r="AB47" s="21"/>
      <c r="AC47" s="21"/>
      <c r="AD47" s="22"/>
      <c r="AF47" s="5"/>
      <c r="AG47" s="2"/>
    </row>
    <row r="48" spans="2:36" x14ac:dyDescent="0.25">
      <c r="B48" s="145"/>
      <c r="C48" s="146"/>
      <c r="D48" s="146"/>
      <c r="E48" s="146"/>
      <c r="F48" s="146"/>
      <c r="G48" s="146"/>
      <c r="H48" s="146"/>
      <c r="I48" s="146"/>
      <c r="J48" s="147"/>
      <c r="K48" s="21" t="s">
        <v>29</v>
      </c>
      <c r="L48" s="10">
        <f>SUM(D14/12)</f>
        <v>0</v>
      </c>
      <c r="P48" s="19"/>
      <c r="R48" s="20" t="s">
        <v>29</v>
      </c>
      <c r="S48" s="10">
        <f>SUM(D35/12)</f>
        <v>0</v>
      </c>
      <c r="U48" s="21"/>
      <c r="V48" s="21"/>
      <c r="W48" s="22"/>
      <c r="X48" s="10"/>
      <c r="Y48" s="20"/>
      <c r="Z48" s="21"/>
      <c r="AA48" s="21"/>
      <c r="AB48" s="21"/>
      <c r="AC48" s="21"/>
      <c r="AD48" s="22"/>
      <c r="AF48" s="5"/>
      <c r="AG48" s="2"/>
    </row>
    <row r="49" spans="2:30" x14ac:dyDescent="0.25">
      <c r="B49" s="145"/>
      <c r="C49" s="146"/>
      <c r="D49" s="146"/>
      <c r="E49" s="146"/>
      <c r="F49" s="146"/>
      <c r="G49" s="146"/>
      <c r="H49" s="146"/>
      <c r="I49" s="146"/>
      <c r="J49" s="147"/>
      <c r="K49" s="21" t="s">
        <v>31</v>
      </c>
      <c r="L49" s="10">
        <f>SUM(L48/L46)</f>
        <v>0</v>
      </c>
      <c r="R49" s="21" t="s">
        <v>31</v>
      </c>
      <c r="S49" s="10">
        <f>SUM(S48/S46)</f>
        <v>0</v>
      </c>
      <c r="X49" s="10"/>
      <c r="Y49" s="20" t="s">
        <v>18</v>
      </c>
      <c r="Z49" s="21">
        <f>DAY(Z40)</f>
        <v>0</v>
      </c>
      <c r="AA49" s="21">
        <f>DAY(AA40)</f>
        <v>0</v>
      </c>
      <c r="AB49" s="21" t="str">
        <f>LOOKUP(Z42,AF15:AF38,AG15:AG38)</f>
        <v>jan</v>
      </c>
      <c r="AC49" s="21">
        <f>IF(Z51=Z50,0,Z51)</f>
        <v>0</v>
      </c>
      <c r="AD49" s="22">
        <f>SUM(AC49*Z53)</f>
        <v>0</v>
      </c>
    </row>
    <row r="50" spans="2:30" x14ac:dyDescent="0.25">
      <c r="B50" s="145"/>
      <c r="C50" s="146"/>
      <c r="D50" s="146"/>
      <c r="E50" s="146"/>
      <c r="F50" s="146"/>
      <c r="G50" s="146"/>
      <c r="H50" s="146"/>
      <c r="I50" s="146"/>
      <c r="J50" s="147"/>
      <c r="K50" s="28" t="s">
        <v>33</v>
      </c>
      <c r="L50" s="25">
        <f>SUM(L48/M46)</f>
        <v>0</v>
      </c>
      <c r="R50" s="28" t="s">
        <v>33</v>
      </c>
      <c r="S50" s="25">
        <f>SUM(S48/T46)</f>
        <v>0</v>
      </c>
      <c r="X50" s="10"/>
      <c r="Y50" s="20" t="s">
        <v>21</v>
      </c>
      <c r="Z50" s="21">
        <f>IF(Z42=2,$AF$42,LOOKUP(Z42,$AF$27:$AF$38,$AH$27:$AH$38))</f>
        <v>31</v>
      </c>
      <c r="AA50" s="21">
        <f>IF(AA42=2,$AF$42,LOOKUP(AA42,$AF$27:$AF$38,$AH$27:$AH$38))</f>
        <v>31</v>
      </c>
      <c r="AB50" s="21" t="str">
        <f>LOOKUP(AA42,AF15:AF38,AG15:AG38)</f>
        <v>jan</v>
      </c>
      <c r="AC50" s="21">
        <f>IF(AND(Z49=1,Z42=AA42,AA49=AA50),0,IF(Z42=AA42,AA49-Z49+1,AA51))</f>
        <v>1</v>
      </c>
      <c r="AD50" s="22">
        <f>SUM(AC50*Z54)</f>
        <v>0</v>
      </c>
    </row>
    <row r="51" spans="2:30" ht="15.75" thickBot="1" x14ac:dyDescent="0.3">
      <c r="B51" s="148"/>
      <c r="C51" s="149"/>
      <c r="D51" s="149"/>
      <c r="E51" s="149"/>
      <c r="F51" s="149"/>
      <c r="G51" s="149"/>
      <c r="H51" s="149"/>
      <c r="I51" s="149"/>
      <c r="J51" s="150"/>
      <c r="X51" s="10"/>
      <c r="Y51" s="20" t="s">
        <v>25</v>
      </c>
      <c r="Z51" s="21">
        <f>IF(Z42=AA42,0,IF(Z49=1,0,Z50-Z49+1))</f>
        <v>0</v>
      </c>
      <c r="AA51" s="23">
        <f>IF(AA49-AA50=0,0,IF(AA50-AA49,AA49,0))</f>
        <v>0</v>
      </c>
      <c r="AD51" s="22">
        <f>SUM(AD42:AD50)</f>
        <v>0</v>
      </c>
    </row>
    <row r="52" spans="2:30" x14ac:dyDescent="0.25">
      <c r="B52" s="97"/>
      <c r="C52" s="97"/>
      <c r="D52" s="97"/>
      <c r="E52" s="97"/>
      <c r="F52" s="96"/>
      <c r="H52" s="21"/>
      <c r="I52" s="23"/>
      <c r="W52" s="19"/>
      <c r="Y52" s="20" t="s">
        <v>29</v>
      </c>
      <c r="Z52" s="10">
        <f>SUM(D56/12)</f>
        <v>0</v>
      </c>
      <c r="AD52" s="19"/>
    </row>
    <row r="53" spans="2:30" x14ac:dyDescent="0.25">
      <c r="B53" s="126"/>
      <c r="C53" s="126"/>
      <c r="D53" s="112"/>
      <c r="E53" s="112"/>
      <c r="F53" s="21"/>
      <c r="H53" s="21"/>
      <c r="I53" s="23"/>
      <c r="K53" s="21"/>
      <c r="L53" s="10"/>
      <c r="R53" s="21"/>
      <c r="S53" s="10"/>
      <c r="Y53" s="21"/>
      <c r="Z53" s="10"/>
    </row>
    <row r="54" spans="2:30" x14ac:dyDescent="0.25">
      <c r="B54" s="126"/>
      <c r="C54" s="126"/>
      <c r="D54" s="112"/>
      <c r="E54" s="112"/>
      <c r="F54" s="21"/>
      <c r="H54" s="21"/>
      <c r="I54" s="23"/>
      <c r="K54" s="21"/>
      <c r="L54" s="10"/>
      <c r="R54" s="21"/>
      <c r="S54" s="10"/>
      <c r="Y54" s="21"/>
      <c r="Z54" s="10"/>
    </row>
    <row r="55" spans="2:30" x14ac:dyDescent="0.25">
      <c r="B55" s="126"/>
      <c r="C55" s="126"/>
      <c r="D55" s="112"/>
      <c r="E55" s="112"/>
      <c r="F55" s="21"/>
      <c r="H55" s="21"/>
      <c r="I55" s="23"/>
    </row>
    <row r="56" spans="2:30" x14ac:dyDescent="0.25">
      <c r="B56" s="126"/>
      <c r="C56" s="126"/>
      <c r="D56" s="112"/>
      <c r="E56" s="112"/>
      <c r="F56" s="21"/>
      <c r="H56" s="21"/>
      <c r="I56" s="23"/>
    </row>
    <row r="57" spans="2:30" x14ac:dyDescent="0.25">
      <c r="B57" s="96"/>
      <c r="C57" s="96"/>
      <c r="D57" s="96"/>
      <c r="E57" s="96"/>
      <c r="F57" s="96"/>
      <c r="G57" s="96"/>
      <c r="H57" s="96"/>
      <c r="I57" s="96"/>
      <c r="J57" s="96"/>
    </row>
    <row r="58" spans="2:30" x14ac:dyDescent="0.25">
      <c r="B58" s="127"/>
      <c r="C58" s="23"/>
      <c r="D58" s="21"/>
      <c r="E58" s="21"/>
    </row>
    <row r="59" spans="2:30" x14ac:dyDescent="0.25">
      <c r="B59" s="127"/>
      <c r="C59" s="23"/>
      <c r="D59" s="21"/>
      <c r="E59" s="21"/>
      <c r="F59" s="96"/>
      <c r="G59" s="21"/>
      <c r="I59" s="128"/>
      <c r="J59" s="99"/>
    </row>
    <row r="60" spans="2:30" x14ac:dyDescent="0.25">
      <c r="B60" s="127"/>
      <c r="C60" s="23"/>
      <c r="E60" s="96"/>
      <c r="F60" s="21"/>
    </row>
    <row r="61" spans="2:30" x14ac:dyDescent="0.25">
      <c r="B61" s="127"/>
      <c r="C61" s="23"/>
      <c r="D61" s="97"/>
      <c r="E61" s="96"/>
      <c r="F61" s="99"/>
      <c r="I61" s="98"/>
    </row>
    <row r="62" spans="2:30" x14ac:dyDescent="0.25">
      <c r="B62" s="129"/>
      <c r="C62" s="23"/>
      <c r="D62" s="98"/>
      <c r="H62" s="96"/>
      <c r="J62" s="100"/>
    </row>
    <row r="63" spans="2:30" x14ac:dyDescent="0.25">
      <c r="B63" s="133"/>
      <c r="C63" s="133"/>
      <c r="D63" s="133"/>
      <c r="E63" s="133"/>
      <c r="F63" s="133"/>
      <c r="G63" s="133"/>
      <c r="H63" s="133"/>
      <c r="I63" s="133"/>
      <c r="J63" s="133"/>
    </row>
    <row r="64" spans="2:30" x14ac:dyDescent="0.25">
      <c r="B64" s="133"/>
      <c r="C64" s="133"/>
      <c r="D64" s="133"/>
      <c r="E64" s="133"/>
      <c r="F64" s="133"/>
      <c r="G64" s="133"/>
      <c r="H64" s="133"/>
      <c r="I64" s="133"/>
      <c r="J64" s="133"/>
    </row>
    <row r="65" spans="2:10" x14ac:dyDescent="0.25">
      <c r="B65" s="133"/>
      <c r="C65" s="133"/>
      <c r="D65" s="133"/>
      <c r="E65" s="133"/>
      <c r="F65" s="133"/>
      <c r="G65" s="133"/>
      <c r="H65" s="133"/>
      <c r="I65" s="133"/>
      <c r="J65" s="133"/>
    </row>
    <row r="67" spans="2:10" x14ac:dyDescent="0.25">
      <c r="B67" s="21"/>
      <c r="C67" s="21"/>
      <c r="D67" s="21"/>
      <c r="E67" s="21"/>
      <c r="F67" s="21"/>
      <c r="G67" s="21"/>
      <c r="H67" s="21"/>
      <c r="I67" s="21"/>
      <c r="J67" s="21"/>
    </row>
    <row r="68" spans="2:10" x14ac:dyDescent="0.25">
      <c r="B68" s="21"/>
      <c r="C68" s="21"/>
      <c r="D68" s="21"/>
      <c r="E68" s="21"/>
      <c r="F68" s="21"/>
      <c r="G68" s="21"/>
      <c r="H68" s="21"/>
      <c r="I68" s="21"/>
      <c r="J68" s="21"/>
    </row>
    <row r="69" spans="2:10" x14ac:dyDescent="0.25">
      <c r="B69" s="21"/>
      <c r="C69" s="21"/>
      <c r="D69" s="21"/>
      <c r="E69" s="21"/>
      <c r="F69" s="21"/>
      <c r="G69" s="21"/>
      <c r="H69" s="21"/>
      <c r="I69" s="21"/>
      <c r="J69" s="21"/>
    </row>
  </sheetData>
  <sheetProtection algorithmName="SHA-512" hashValue="poqr41DzogLdtFWt7IH5VClbWWn5E0bcCDtgp48akcCcJIPy3TbWWzl/fc4YQslpVk64BpwMI+sCpZe2Ubx8Dw==" saltValue="dwnJV6B1yfdB+B1MlZ8Qng==" spinCount="100000" sheet="1" objects="1" scenarios="1"/>
  <mergeCells count="8">
    <mergeCell ref="AB4:AJ4"/>
    <mergeCell ref="B3:J8"/>
    <mergeCell ref="B21:J29"/>
    <mergeCell ref="B42:J51"/>
    <mergeCell ref="F1:G1"/>
    <mergeCell ref="H1:J1"/>
    <mergeCell ref="I2:J2"/>
    <mergeCell ref="S4:AA4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201B68-F4D0-408A-815B-CDE287BD64AE}">
          <x14:formula1>
            <xm:f>'Kalkyl 7-8 beräkning'!$Z$3:$Z$15</xm:f>
          </x14:formula1>
          <xm:sqref>H31:H35 H10:H15 H52:H56</xm:sqref>
        </x14:dataValidation>
        <x14:dataValidation type="list" allowBlank="1" showInputMessage="1" showErrorMessage="1" xr:uid="{B51805F5-9BE6-49A0-8996-CB5C025AF27B}">
          <x14:formula1>
            <xm:f>'Kalkyl 7-8 beräkning'!$V$2:$V$6</xm:f>
          </x14:formula1>
          <xm:sqref>B58:B62 B37:B41 B16:B20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2487-074B-47B8-A339-7843BE63CF7A}">
  <dimension ref="B1:AM69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7" width="7.85546875" customWidth="1"/>
    <col min="8" max="8" width="17.42578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7" width="8.85546875" hidden="1" customWidth="1"/>
    <col min="38" max="39" width="8.85546875" customWidth="1"/>
  </cols>
  <sheetData>
    <row r="1" spans="2:37" ht="21" x14ac:dyDescent="0.35">
      <c r="B1" s="136" t="s">
        <v>0</v>
      </c>
      <c r="C1" s="52"/>
      <c r="D1" s="52"/>
      <c r="E1" s="139"/>
      <c r="F1" s="154" t="s">
        <v>95</v>
      </c>
      <c r="G1" s="154"/>
      <c r="H1" s="176"/>
      <c r="I1" s="177"/>
      <c r="J1" s="178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37" t="s">
        <v>8</v>
      </c>
      <c r="C2" s="83"/>
      <c r="D2" s="83"/>
      <c r="E2" s="83"/>
      <c r="F2" s="83"/>
      <c r="G2" s="83"/>
      <c r="H2" s="138" t="s">
        <v>9</v>
      </c>
      <c r="I2" s="168">
        <f ca="1">TODAY()</f>
        <v>45719</v>
      </c>
      <c r="J2" s="169"/>
      <c r="L2" s="18">
        <f>SUM(B11)</f>
        <v>0</v>
      </c>
      <c r="M2" s="18">
        <f>SUM(C11)</f>
        <v>0</v>
      </c>
      <c r="P2" s="19"/>
      <c r="R2" s="17"/>
      <c r="S2" s="18">
        <f>SUM(B32)</f>
        <v>0</v>
      </c>
      <c r="T2" s="18">
        <f>SUM(C32)</f>
        <v>0</v>
      </c>
      <c r="W2" s="19"/>
      <c r="Y2" s="17"/>
      <c r="Z2" s="18">
        <f>SUM(B53)</f>
        <v>0</v>
      </c>
      <c r="AA2" s="18">
        <f>SUM(C53)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42"/>
      <c r="C3" s="143"/>
      <c r="D3" s="143"/>
      <c r="E3" s="143"/>
      <c r="F3" s="143"/>
      <c r="G3" s="143"/>
      <c r="H3" s="143"/>
      <c r="I3" s="143"/>
      <c r="J3" s="144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45"/>
      <c r="C4" s="146"/>
      <c r="D4" s="146"/>
      <c r="E4" s="146"/>
      <c r="F4" s="146"/>
      <c r="G4" s="146"/>
      <c r="H4" s="146"/>
      <c r="I4" s="146"/>
      <c r="J4" s="147"/>
      <c r="K4" s="21"/>
      <c r="L4" s="21"/>
      <c r="M4" s="21"/>
      <c r="P4" s="19"/>
      <c r="R4" s="20"/>
      <c r="S4" s="21"/>
      <c r="T4" s="21"/>
      <c r="W4" s="19"/>
      <c r="Y4" s="20"/>
      <c r="Z4" s="21"/>
      <c r="AA4" s="21"/>
      <c r="AD4" s="19"/>
      <c r="AF4" s="5"/>
      <c r="AG4" s="5"/>
      <c r="AH4" s="5"/>
      <c r="AJ4" s="6"/>
      <c r="AK4" s="7"/>
    </row>
    <row r="5" spans="2:37" x14ac:dyDescent="0.25">
      <c r="B5" s="145"/>
      <c r="C5" s="146"/>
      <c r="D5" s="146"/>
      <c r="E5" s="146"/>
      <c r="F5" s="146"/>
      <c r="G5" s="146"/>
      <c r="H5" s="146"/>
      <c r="I5" s="146"/>
      <c r="J5" s="147"/>
      <c r="K5" s="21"/>
      <c r="L5" s="21"/>
      <c r="M5" s="21"/>
      <c r="P5" s="19"/>
      <c r="R5" s="20"/>
      <c r="S5" s="21"/>
      <c r="T5" s="21"/>
      <c r="W5" s="19"/>
      <c r="Y5" s="20"/>
      <c r="Z5" s="21"/>
      <c r="AA5" s="21"/>
      <c r="AD5" s="19"/>
      <c r="AF5" s="5"/>
      <c r="AG5" s="5"/>
      <c r="AH5" s="5"/>
      <c r="AJ5" s="6"/>
      <c r="AK5" s="7"/>
    </row>
    <row r="6" spans="2:37" x14ac:dyDescent="0.25">
      <c r="B6" s="145"/>
      <c r="C6" s="146"/>
      <c r="D6" s="146"/>
      <c r="E6" s="146"/>
      <c r="F6" s="146"/>
      <c r="G6" s="146"/>
      <c r="H6" s="146"/>
      <c r="I6" s="146"/>
      <c r="J6" s="147"/>
      <c r="K6" s="21" t="s">
        <v>14</v>
      </c>
      <c r="L6" s="21">
        <f>MONTH(L2)</f>
        <v>1</v>
      </c>
      <c r="M6" s="21">
        <f>MONTH(M2)</f>
        <v>1</v>
      </c>
      <c r="N6" s="21" t="s">
        <v>15</v>
      </c>
      <c r="O6" s="21">
        <f>IF(AND(L7=1,L6=M6,M7=M8),1,IF(L6=M6,0,IF(AND(L9&gt;0,M9&gt;0),M6-L6-1,IF(AND(M9=0,L9=0),M6-L6+1,M6-L6))))</f>
        <v>0</v>
      </c>
      <c r="P6" s="22">
        <f>SUM(O6*L10)</f>
        <v>0</v>
      </c>
      <c r="R6" s="20" t="s">
        <v>14</v>
      </c>
      <c r="S6" s="21">
        <f>MONTH(S2)</f>
        <v>1</v>
      </c>
      <c r="T6" s="21">
        <f>MONTH(T2)</f>
        <v>1</v>
      </c>
      <c r="U6" s="21" t="s">
        <v>15</v>
      </c>
      <c r="V6" s="21">
        <f>IF(AND(S7=1,S6=T6,T7=T8),1,IF(S6=T6,0,IF(AND(S9&gt;0,T9&gt;0),T6-S6-1,IF(AND(T9=0,S9=0),T6-S6+1,T6-S6))))</f>
        <v>0</v>
      </c>
      <c r="W6" s="22">
        <f>SUM(V6*S10)</f>
        <v>0</v>
      </c>
      <c r="X6" s="10"/>
      <c r="Y6" s="20" t="s">
        <v>14</v>
      </c>
      <c r="Z6" s="21">
        <f>MONTH(Z2)</f>
        <v>1</v>
      </c>
      <c r="AA6" s="21">
        <f>MONTH(AA2)</f>
        <v>1</v>
      </c>
      <c r="AB6" s="21" t="s">
        <v>15</v>
      </c>
      <c r="AC6" s="21">
        <f>IF(AND(Z7=1,Z6=AA6,AA7=AA8),1,IF(Z6=AA6,0,IF(AND(Z9&gt;0,AA9&gt;0),AA6-Z6-1,IF(AND(AA9=0,Z9=0),AA6-Z6+1,AA6-Z6))))</f>
        <v>0</v>
      </c>
      <c r="AD6" s="22">
        <f>SUM(AC6*Z10)</f>
        <v>0</v>
      </c>
      <c r="AF6" s="5" t="s">
        <v>16</v>
      </c>
      <c r="AG6" s="5"/>
      <c r="AH6" s="5"/>
      <c r="AJ6" s="6" t="s">
        <v>17</v>
      </c>
      <c r="AK6" s="7"/>
    </row>
    <row r="7" spans="2:37" x14ac:dyDescent="0.25">
      <c r="B7" s="145"/>
      <c r="C7" s="146"/>
      <c r="D7" s="146"/>
      <c r="E7" s="146"/>
      <c r="F7" s="146"/>
      <c r="G7" s="146"/>
      <c r="H7" s="146"/>
      <c r="I7" s="146"/>
      <c r="J7" s="147"/>
      <c r="K7" s="21" t="s">
        <v>18</v>
      </c>
      <c r="L7" s="21">
        <f>DAY(L2)</f>
        <v>0</v>
      </c>
      <c r="M7" s="21">
        <f>DAY(M2)</f>
        <v>0</v>
      </c>
      <c r="N7" s="21" t="str">
        <f>LOOKUP(L6,AF21:AF38,AG21:AG38)</f>
        <v>jan</v>
      </c>
      <c r="O7" s="21">
        <f>IF(L9=L8,0,L9)</f>
        <v>0</v>
      </c>
      <c r="P7" s="22">
        <f>SUM(O7*L11)</f>
        <v>0</v>
      </c>
      <c r="R7" s="20" t="s">
        <v>18</v>
      </c>
      <c r="S7" s="21">
        <f>DAY(S2)</f>
        <v>0</v>
      </c>
      <c r="T7" s="21">
        <f>DAY(T2)</f>
        <v>0</v>
      </c>
      <c r="U7" s="21" t="str">
        <f>LOOKUP(S6,AF21:AF38,AG21:AG38)</f>
        <v>jan</v>
      </c>
      <c r="V7" s="21">
        <f>IF(S9=S8,0,S9)</f>
        <v>0</v>
      </c>
      <c r="W7" s="22">
        <f>SUM(V7*S11)</f>
        <v>0</v>
      </c>
      <c r="X7" s="10"/>
      <c r="Y7" s="20" t="s">
        <v>18</v>
      </c>
      <c r="Z7" s="21">
        <f>DAY(Z2)</f>
        <v>0</v>
      </c>
      <c r="AA7" s="21">
        <f>DAY(AA2)</f>
        <v>0</v>
      </c>
      <c r="AB7" s="21" t="str">
        <f>LOOKUP(Z6,AF21:AF38,AG21:AG38)</f>
        <v>jan</v>
      </c>
      <c r="AC7" s="21">
        <f>IF(Z9=Z8,0,Z9)</f>
        <v>0</v>
      </c>
      <c r="AD7" s="22">
        <f>SUM(AC7*Z11)</f>
        <v>0</v>
      </c>
      <c r="AF7" s="5" t="s">
        <v>19</v>
      </c>
      <c r="AG7" s="5"/>
      <c r="AH7" s="5"/>
      <c r="AJ7" s="6" t="s">
        <v>20</v>
      </c>
      <c r="AK7" s="7"/>
    </row>
    <row r="8" spans="2:37" ht="15.75" thickBot="1" x14ac:dyDescent="0.3">
      <c r="B8" s="148"/>
      <c r="C8" s="149"/>
      <c r="D8" s="149"/>
      <c r="E8" s="149"/>
      <c r="F8" s="149"/>
      <c r="G8" s="149"/>
      <c r="H8" s="149"/>
      <c r="I8" s="149"/>
      <c r="J8" s="150"/>
      <c r="K8" s="21" t="s">
        <v>21</v>
      </c>
      <c r="L8" s="21">
        <f>IF(L6=2,$AF$40,LOOKUP(L6,$AF$21:$AF$38,$AH$21:$AH$38))</f>
        <v>31</v>
      </c>
      <c r="M8" s="21">
        <f>IF(M6=2,$AF$40,LOOKUP(M6,$AF$21:$AF$38,$AH$21:$AH$38))</f>
        <v>31</v>
      </c>
      <c r="N8" s="21" t="str">
        <f>LOOKUP(M6,AF21:AF38,AG21:AG38)</f>
        <v>jan</v>
      </c>
      <c r="O8" s="21">
        <f>IF(AND(L7=1,L6=M6,M7=M8),0,IF(L6=M6,M7-L7+1,M9))</f>
        <v>1</v>
      </c>
      <c r="P8" s="22">
        <f>SUM(O8*L12)</f>
        <v>0</v>
      </c>
      <c r="R8" s="20" t="s">
        <v>21</v>
      </c>
      <c r="S8" s="21">
        <f>IF(S6=2,$AF$41,LOOKUP(S6,$AF$21:$AF$38,$AH$21:$AH$38))</f>
        <v>31</v>
      </c>
      <c r="T8" s="21">
        <f>IF(T6=2,$AF$41,LOOKUP(T6,$AF$21:$AF$38,$AH$21:$AH$38))</f>
        <v>31</v>
      </c>
      <c r="U8" s="21" t="str">
        <f>LOOKUP(T6,AF21:AF38,AG21:AG38)</f>
        <v>jan</v>
      </c>
      <c r="V8" s="21">
        <f>IF(AND(S7=1,S6=T6,T7=T8),0,IF(S6=T6,T7-S7+1,T9))</f>
        <v>1</v>
      </c>
      <c r="W8" s="22">
        <f>SUM(V8*S12)</f>
        <v>0</v>
      </c>
      <c r="X8" s="10"/>
      <c r="Y8" s="20" t="s">
        <v>21</v>
      </c>
      <c r="Z8" s="21">
        <f>IF(Z6=2,$AF$42,LOOKUP(Z6,$AF$21:$AF$38,$AH$21:$AH$38))</f>
        <v>31</v>
      </c>
      <c r="AA8" s="21">
        <f>IF(AA6=2,$AF$42,LOOKUP(AA6,$AF$21:$AF$38,$AH$21:$AH$38))</f>
        <v>31</v>
      </c>
      <c r="AB8" s="21" t="str">
        <f>LOOKUP(AA6,AF21:AF38,AG21:AG38)</f>
        <v>jan</v>
      </c>
      <c r="AC8" s="21">
        <f>IF(AND(Z7=1,Z6=AA6,AA7=AA8),0,IF(Z6=AA6,AA7-Z7+1,AA9))</f>
        <v>1</v>
      </c>
      <c r="AD8" s="22">
        <f>SUM(AC8*Z12)</f>
        <v>0</v>
      </c>
      <c r="AF8" s="5" t="s">
        <v>22</v>
      </c>
      <c r="AG8" s="5"/>
      <c r="AH8" s="5"/>
      <c r="AJ8" s="6" t="s">
        <v>23</v>
      </c>
      <c r="AK8" s="7"/>
    </row>
    <row r="9" spans="2:37" x14ac:dyDescent="0.25">
      <c r="B9" s="76" t="s">
        <v>24</v>
      </c>
      <c r="C9" s="31"/>
      <c r="D9" s="77" t="str">
        <f>IF(B11="","",YEAR(B11))</f>
        <v/>
      </c>
      <c r="E9" s="31" t="str">
        <f>IF(AF40=29,"skottår","")</f>
        <v/>
      </c>
      <c r="F9" s="31"/>
      <c r="G9" s="31"/>
      <c r="H9" s="86" t="s">
        <v>7</v>
      </c>
      <c r="I9" s="31"/>
      <c r="J9" s="87" t="s">
        <v>73</v>
      </c>
      <c r="K9" s="21" t="s">
        <v>25</v>
      </c>
      <c r="L9" s="21">
        <f>IF(L6=M6,0,IF(L7=1,0,L8-L7+1))</f>
        <v>0</v>
      </c>
      <c r="M9" s="23">
        <f>IF(M7-M8=0,0,IF(M8-M7,M7,0))</f>
        <v>0</v>
      </c>
      <c r="P9" s="22">
        <f>IF(M3=1900,L10*12,SUM(P6:P8))</f>
        <v>0</v>
      </c>
      <c r="R9" s="20" t="s">
        <v>25</v>
      </c>
      <c r="S9" s="21">
        <f>IF(S6=T6,0,IF(S7=1,0,S8-S7+1))</f>
        <v>0</v>
      </c>
      <c r="T9" s="23">
        <f>IF(T7-T8=0,0,IF(T8-T7,T7,0))</f>
        <v>0</v>
      </c>
      <c r="W9" s="22">
        <f>IF(T3=1900,S10*12,SUM(W6:W8))</f>
        <v>0</v>
      </c>
      <c r="X9" s="10"/>
      <c r="Y9" s="20" t="s">
        <v>25</v>
      </c>
      <c r="Z9" s="21">
        <f>IF(Z6=AA6,0,IF(Z7=1,0,Z8-Z7+1))</f>
        <v>0</v>
      </c>
      <c r="AA9" s="23">
        <f>IF(AA7-AA8=0,0,IF(AA8-AA7,AA7,0))</f>
        <v>0</v>
      </c>
      <c r="AD9" s="22">
        <f>SUM(AD6:AD8)</f>
        <v>0</v>
      </c>
      <c r="AG9" s="5"/>
      <c r="AH9" s="5"/>
      <c r="AJ9" s="6" t="s">
        <v>26</v>
      </c>
      <c r="AK9" s="7"/>
    </row>
    <row r="10" spans="2:37" x14ac:dyDescent="0.25">
      <c r="B10" s="78" t="s">
        <v>2</v>
      </c>
      <c r="C10" s="79" t="s">
        <v>3</v>
      </c>
      <c r="D10" s="79" t="s">
        <v>27</v>
      </c>
      <c r="E10" s="79" t="s">
        <v>28</v>
      </c>
      <c r="F10" s="80"/>
      <c r="G10" s="5"/>
      <c r="H10" s="37"/>
      <c r="I10" s="38"/>
      <c r="J10" s="88"/>
      <c r="K10" s="21" t="s">
        <v>29</v>
      </c>
      <c r="L10" s="10">
        <f>SUM(D11/12)</f>
        <v>0</v>
      </c>
      <c r="P10" s="19"/>
      <c r="R10" s="20" t="s">
        <v>29</v>
      </c>
      <c r="S10" s="10">
        <f>SUM(D32/12)</f>
        <v>0</v>
      </c>
      <c r="W10" s="19"/>
      <c r="Y10" s="20" t="s">
        <v>29</v>
      </c>
      <c r="Z10" s="10">
        <f>SUM(D53/12)</f>
        <v>0</v>
      </c>
      <c r="AD10" s="19"/>
      <c r="AJ10" s="6" t="s">
        <v>30</v>
      </c>
      <c r="AK10" s="7"/>
    </row>
    <row r="11" spans="2:37" x14ac:dyDescent="0.25">
      <c r="B11" s="34"/>
      <c r="C11" s="42"/>
      <c r="D11" s="43"/>
      <c r="E11" s="81">
        <f>SUM(P9)</f>
        <v>0</v>
      </c>
      <c r="F11" s="36"/>
      <c r="G11" s="5"/>
      <c r="H11" s="37"/>
      <c r="I11" s="38"/>
      <c r="J11" s="88"/>
      <c r="K11" s="21" t="s">
        <v>31</v>
      </c>
      <c r="L11" s="10">
        <f>SUM(L10/L8)</f>
        <v>0</v>
      </c>
      <c r="P11" s="19"/>
      <c r="R11" s="20" t="s">
        <v>31</v>
      </c>
      <c r="S11" s="10">
        <f>SUM(S10/S8)</f>
        <v>0</v>
      </c>
      <c r="W11" s="19"/>
      <c r="Y11" s="20" t="s">
        <v>31</v>
      </c>
      <c r="Z11" s="10">
        <f>SUM(Z10/Z8)</f>
        <v>0</v>
      </c>
      <c r="AD11" s="19"/>
      <c r="AJ11" s="6" t="s">
        <v>32</v>
      </c>
      <c r="AK11" s="7"/>
    </row>
    <row r="12" spans="2:37" x14ac:dyDescent="0.25">
      <c r="B12" s="34"/>
      <c r="C12" s="42"/>
      <c r="D12" s="43"/>
      <c r="E12" s="81">
        <f>SUM(P19)</f>
        <v>0</v>
      </c>
      <c r="F12" s="36"/>
      <c r="G12" s="5"/>
      <c r="H12" s="37"/>
      <c r="I12" s="38"/>
      <c r="J12" s="88"/>
      <c r="K12" s="28" t="s">
        <v>33</v>
      </c>
      <c r="L12" s="25">
        <f>SUM(L10/M8)</f>
        <v>0</v>
      </c>
      <c r="M12" s="40"/>
      <c r="N12" s="14"/>
      <c r="O12" s="14"/>
      <c r="P12" s="15"/>
      <c r="R12" s="24" t="s">
        <v>33</v>
      </c>
      <c r="S12" s="25">
        <f>SUM(S10/T8)</f>
        <v>0</v>
      </c>
      <c r="T12" s="14"/>
      <c r="U12" s="14"/>
      <c r="V12" s="14"/>
      <c r="W12" s="15"/>
      <c r="Y12" s="24" t="s">
        <v>33</v>
      </c>
      <c r="Z12" s="25">
        <f>SUM(Z10/AA8)</f>
        <v>0</v>
      </c>
      <c r="AA12" s="14"/>
      <c r="AB12" s="14"/>
      <c r="AC12" s="14"/>
      <c r="AD12" s="15"/>
      <c r="AJ12" s="6" t="s">
        <v>34</v>
      </c>
      <c r="AK12" s="7"/>
    </row>
    <row r="13" spans="2:37" x14ac:dyDescent="0.25">
      <c r="B13" s="34"/>
      <c r="C13" s="42"/>
      <c r="D13" s="43"/>
      <c r="E13" s="81">
        <f>SUM(P35)</f>
        <v>0</v>
      </c>
      <c r="F13" s="36"/>
      <c r="G13" s="5"/>
      <c r="H13" s="37"/>
      <c r="I13" s="38"/>
      <c r="J13" s="88"/>
      <c r="AJ13" s="6" t="s">
        <v>35</v>
      </c>
      <c r="AK13" s="7"/>
    </row>
    <row r="14" spans="2:37" x14ac:dyDescent="0.25">
      <c r="B14" s="34"/>
      <c r="C14" s="42"/>
      <c r="D14" s="43"/>
      <c r="E14" s="81">
        <f>SUM(P51)</f>
        <v>0</v>
      </c>
      <c r="F14" s="36"/>
      <c r="G14" s="5"/>
      <c r="H14" s="37"/>
      <c r="I14" s="38"/>
      <c r="J14" s="89"/>
      <c r="K14" s="29" t="s">
        <v>36</v>
      </c>
      <c r="L14" s="26">
        <f>SUM(B12)</f>
        <v>0</v>
      </c>
      <c r="M14" s="26">
        <f>SUM(C12)</f>
        <v>0</v>
      </c>
      <c r="N14" s="12"/>
      <c r="O14" s="12"/>
      <c r="P14" s="13"/>
      <c r="R14" s="27" t="s">
        <v>37</v>
      </c>
      <c r="S14" s="26">
        <f>SUM(B33)</f>
        <v>0</v>
      </c>
      <c r="T14" s="26">
        <f>SUM(C33)</f>
        <v>0</v>
      </c>
      <c r="U14" s="12"/>
      <c r="V14" s="12"/>
      <c r="W14" s="13"/>
      <c r="Y14" s="27" t="s">
        <v>38</v>
      </c>
      <c r="Z14" s="26">
        <f>SUM(B54)</f>
        <v>0</v>
      </c>
      <c r="AA14" s="26">
        <f>SUM(C54)</f>
        <v>0</v>
      </c>
      <c r="AB14" s="12"/>
      <c r="AC14" s="12"/>
      <c r="AD14" s="13"/>
      <c r="AJ14" s="6" t="s">
        <v>39</v>
      </c>
      <c r="AK14" s="7"/>
    </row>
    <row r="15" spans="2:37" x14ac:dyDescent="0.25">
      <c r="B15" s="84" t="s">
        <v>6</v>
      </c>
      <c r="C15" s="36"/>
      <c r="D15" s="36"/>
      <c r="E15" s="82">
        <f>SUM(E11:E14)</f>
        <v>0</v>
      </c>
      <c r="F15" s="36"/>
      <c r="G15" s="5"/>
      <c r="H15" s="92" t="s">
        <v>40</v>
      </c>
      <c r="I15" s="95">
        <f>SUM(I10:I14)</f>
        <v>0</v>
      </c>
      <c r="J15" s="90">
        <f>IF(F19&lt;I15,0,F19-I15)</f>
        <v>0</v>
      </c>
      <c r="K15" s="21" t="s">
        <v>11</v>
      </c>
      <c r="L15" s="21">
        <f>YEAR(L14)</f>
        <v>1900</v>
      </c>
      <c r="M15" s="21">
        <f>YEAR(M14)</f>
        <v>1900</v>
      </c>
      <c r="P15" s="19"/>
      <c r="R15" s="20" t="s">
        <v>11</v>
      </c>
      <c r="S15" s="21">
        <f>YEAR(S14)</f>
        <v>1900</v>
      </c>
      <c r="T15" s="21">
        <f>YEAR(T14)</f>
        <v>1900</v>
      </c>
      <c r="W15" s="19"/>
      <c r="Y15" s="20" t="s">
        <v>11</v>
      </c>
      <c r="Z15" s="21">
        <f>YEAR(Z14)</f>
        <v>1900</v>
      </c>
      <c r="AA15" s="21">
        <f>YEAR(AA14)</f>
        <v>1900</v>
      </c>
      <c r="AD15" s="19"/>
      <c r="AJ15" s="6" t="s">
        <v>41</v>
      </c>
      <c r="AK15" s="7"/>
    </row>
    <row r="16" spans="2:37" x14ac:dyDescent="0.25">
      <c r="B16" s="73"/>
      <c r="C16" s="38"/>
      <c r="D16" s="36"/>
      <c r="E16" s="36"/>
      <c r="F16" s="5"/>
      <c r="G16" s="5"/>
      <c r="H16" s="5"/>
      <c r="I16" s="5"/>
      <c r="J16" s="33"/>
      <c r="K16" s="21" t="s">
        <v>14</v>
      </c>
      <c r="L16" s="21">
        <f>MONTH(L14)</f>
        <v>1</v>
      </c>
      <c r="M16" s="21">
        <f>MONTH(M14)</f>
        <v>1</v>
      </c>
      <c r="N16" s="21" t="s">
        <v>15</v>
      </c>
      <c r="O16" s="21">
        <f>IF(AND(L17=1,L16=M16,M17=M18),1,IF(L16=M16,0,IF(AND(L19&gt;0,M19&gt;0),M16-L16-1,IF(AND(M19=0,L19=0),M16-L16+1,M16-L16))))</f>
        <v>0</v>
      </c>
      <c r="P16" s="22">
        <f>SUM(O16*L20)</f>
        <v>0</v>
      </c>
      <c r="R16" s="20" t="s">
        <v>14</v>
      </c>
      <c r="S16" s="21">
        <f>MONTH(S14)</f>
        <v>1</v>
      </c>
      <c r="T16" s="21">
        <f>MONTH(T14)</f>
        <v>1</v>
      </c>
      <c r="U16" s="21" t="s">
        <v>15</v>
      </c>
      <c r="V16" s="21">
        <f>IF(AND(S17=1,S16=T16,T17=T18),1,IF(S16=T16,0,IF(AND(S19&gt;0,T19&gt;0),T16-S16-1,IF(AND(T19=0,S19=0),T16-S16+1,T16-S16))))</f>
        <v>0</v>
      </c>
      <c r="W16" s="22">
        <f>SUM(V16*S20)</f>
        <v>0</v>
      </c>
      <c r="X16" s="10"/>
      <c r="Y16" s="20" t="s">
        <v>14</v>
      </c>
      <c r="Z16" s="21">
        <f>MONTH(Z14)</f>
        <v>1</v>
      </c>
      <c r="AA16" s="21">
        <f>MONTH(AA14)</f>
        <v>1</v>
      </c>
      <c r="AB16" s="21" t="s">
        <v>15</v>
      </c>
      <c r="AC16" s="21">
        <f>IF(AND(Z17=1,Z16=AA16,AA17=AA18),1,IF(Z16=AA16,0,IF(AND(Z19&gt;0,AA19&gt;0),AA16-Z16-1,IF(AND(AA19=0,Z19=0),AA16-Z16+1,AA16-Z16))))</f>
        <v>0</v>
      </c>
      <c r="AD16" s="22">
        <f>SUM(AC16*Z20)</f>
        <v>0</v>
      </c>
      <c r="AJ16" s="6" t="s">
        <v>42</v>
      </c>
      <c r="AK16" s="7"/>
    </row>
    <row r="17" spans="2:39" x14ac:dyDescent="0.25">
      <c r="B17" s="73"/>
      <c r="C17" s="38"/>
      <c r="D17" s="36"/>
      <c r="E17" s="36"/>
      <c r="F17" s="80" t="s">
        <v>74</v>
      </c>
      <c r="G17" s="36"/>
      <c r="H17" s="5"/>
      <c r="I17" s="54"/>
      <c r="J17" s="90">
        <f>IF(I17="",J15,J15*I17)</f>
        <v>0</v>
      </c>
      <c r="K17" s="21" t="s">
        <v>18</v>
      </c>
      <c r="L17" s="21">
        <f>DAY(L14)</f>
        <v>0</v>
      </c>
      <c r="M17" s="21">
        <f>DAY(M14)</f>
        <v>0</v>
      </c>
      <c r="N17" s="21" t="str">
        <f>LOOKUP(L16,AF21:AF38,AG21:AG38)</f>
        <v>jan</v>
      </c>
      <c r="O17" s="21">
        <f>IF(L19=L18,0,L19)</f>
        <v>0</v>
      </c>
      <c r="P17" s="22">
        <f>SUM(O17*L21)</f>
        <v>0</v>
      </c>
      <c r="R17" s="20" t="s">
        <v>18</v>
      </c>
      <c r="S17" s="21">
        <f>DAY(S14)</f>
        <v>0</v>
      </c>
      <c r="T17" s="21">
        <f>DAY(T14)</f>
        <v>0</v>
      </c>
      <c r="U17" s="21" t="str">
        <f>LOOKUP(S16,AF21:AF38,AG21:AG38)</f>
        <v>jan</v>
      </c>
      <c r="V17" s="21">
        <f>IF(S19=S18,0,S19)</f>
        <v>0</v>
      </c>
      <c r="W17" s="22">
        <f>SUM(V17*S21)</f>
        <v>0</v>
      </c>
      <c r="X17" s="10"/>
      <c r="Y17" s="20" t="s">
        <v>18</v>
      </c>
      <c r="Z17" s="21">
        <f>DAY(Z14)</f>
        <v>0</v>
      </c>
      <c r="AA17" s="21">
        <f>DAY(AA14)</f>
        <v>0</v>
      </c>
      <c r="AB17" s="21" t="str">
        <f>LOOKUP(Z16,AF21:AF38,AG21:AG38)</f>
        <v>jan</v>
      </c>
      <c r="AC17" s="21">
        <f>IF(Z19=Z18,0,Z19)</f>
        <v>0</v>
      </c>
      <c r="AD17" s="22">
        <f>SUM(AC17*Z21)</f>
        <v>0</v>
      </c>
      <c r="AJ17" s="6" t="s">
        <v>22</v>
      </c>
      <c r="AK17" s="7"/>
    </row>
    <row r="18" spans="2:39" x14ac:dyDescent="0.25">
      <c r="B18" s="73"/>
      <c r="C18" s="38"/>
      <c r="D18" s="5"/>
      <c r="E18" s="80" t="s">
        <v>43</v>
      </c>
      <c r="F18" s="36"/>
      <c r="G18" s="5"/>
      <c r="H18" s="5"/>
      <c r="I18" s="5"/>
      <c r="J18" s="33"/>
      <c r="K18" s="21" t="s">
        <v>21</v>
      </c>
      <c r="L18" s="21">
        <f>IF(L16=2,$AF$40,LOOKUP(L16,$AF$21:$AF$38,$AH$21:$AH$38))</f>
        <v>31</v>
      </c>
      <c r="M18" s="21">
        <f>IF(M16=2,$AF$40,LOOKUP(M16,$AF$21:$AF$38,$AH$21:$AH$38))</f>
        <v>31</v>
      </c>
      <c r="N18" s="21" t="str">
        <f>LOOKUP(M16,AF21:AF38,AG21:AG38)</f>
        <v>jan</v>
      </c>
      <c r="O18" s="21">
        <f>IF(AND(L17=1,L16=M16,M17=M18),0,IF(L16=M16,M17-L17+1,M19))</f>
        <v>1</v>
      </c>
      <c r="P18" s="22">
        <f>SUM(O18*L28)</f>
        <v>0</v>
      </c>
      <c r="R18" s="20" t="s">
        <v>21</v>
      </c>
      <c r="S18" s="21">
        <f>IF(S16=2,$AF$41,LOOKUP(S16,$AF$21:$AF$38,$AH$21:$AH$38))</f>
        <v>31</v>
      </c>
      <c r="T18" s="21">
        <f>IF(T16=2,$AF$41,LOOKUP(T16,$AF$21:$AF$38,$AH$21:$AH$38))</f>
        <v>31</v>
      </c>
      <c r="U18" s="21" t="str">
        <f>LOOKUP(T16,AF21:AF38,AG21:AG38)</f>
        <v>jan</v>
      </c>
      <c r="V18" s="21">
        <f>IF(AND(S17=1,S16=T16,T17=T18),0,IF(S16=T16,T17-S17+1,T19))</f>
        <v>1</v>
      </c>
      <c r="W18" s="22">
        <f>SUM(V18*S28)</f>
        <v>0</v>
      </c>
      <c r="X18" s="10"/>
      <c r="Y18" s="20" t="s">
        <v>21</v>
      </c>
      <c r="Z18" s="21">
        <f>IF(Z16=2,$AF$42,LOOKUP(Z16,$AF$21:$AF$38,$AH$21:$AH$38))</f>
        <v>31</v>
      </c>
      <c r="AA18" s="21">
        <f>IF(AA16=2,$AF$42,LOOKUP(AA16,$AF$21:$AF$38,$AH$21:$AH$38))</f>
        <v>31</v>
      </c>
      <c r="AB18" s="21" t="str">
        <f>LOOKUP(AA16,AF21:AF38,AG21:AG38)</f>
        <v>jan</v>
      </c>
      <c r="AC18" s="21">
        <f>IF(AND(Z17=1,Z16=AA16,AA17=AA18),0,IF(Z16=AA16,AA17-Z17+1,AA19))</f>
        <v>1</v>
      </c>
      <c r="AD18" s="22">
        <f>SUM(AC18*Z28)</f>
        <v>0</v>
      </c>
      <c r="AJ18" s="8"/>
      <c r="AK18" s="9"/>
    </row>
    <row r="19" spans="2:39" x14ac:dyDescent="0.25">
      <c r="B19" s="73"/>
      <c r="C19" s="38"/>
      <c r="D19" s="79" t="s">
        <v>28</v>
      </c>
      <c r="E19" s="80" t="s">
        <v>44</v>
      </c>
      <c r="F19" s="11">
        <f>SUM(E15+D20)</f>
        <v>0</v>
      </c>
      <c r="G19" s="5"/>
      <c r="H19" s="5"/>
      <c r="I19" s="94"/>
      <c r="J19" s="33"/>
      <c r="K19" s="21" t="s">
        <v>25</v>
      </c>
      <c r="L19" s="21">
        <f>IF(L16=M16,0,IF(L17=1,0,L18-L17+1))</f>
        <v>0</v>
      </c>
      <c r="M19" s="23">
        <f>IF(M17-M18=0,0,IF(M18-M17,M17,0))</f>
        <v>0</v>
      </c>
      <c r="P19" s="22">
        <f>IF(M15=1900,L20*12,SUM(P16:P18))</f>
        <v>0</v>
      </c>
      <c r="R19" s="20" t="s">
        <v>25</v>
      </c>
      <c r="S19" s="21">
        <f>IF(S16=T16,0,IF(S17=1,0,S18-S17+1))</f>
        <v>0</v>
      </c>
      <c r="T19" s="23">
        <f>IF(T17-T18=0,0,IF(T18-T17,T17,0))</f>
        <v>0</v>
      </c>
      <c r="W19" s="22">
        <f>IF(T15=1900,S20*12,SUM(W16:W18))</f>
        <v>0</v>
      </c>
      <c r="X19" s="10"/>
      <c r="Y19" s="20" t="s">
        <v>25</v>
      </c>
      <c r="Z19" s="21">
        <f>IF(Z16=AA16,0,IF(Z17=1,0,Z18-Z17+1))</f>
        <v>0</v>
      </c>
      <c r="AA19" s="23">
        <f>IF(AA17-AA18=0,0,IF(AA18-AA17,AA17,0))</f>
        <v>0</v>
      </c>
      <c r="AD19" s="22">
        <f>SUM(AD16:AD18)</f>
        <v>0</v>
      </c>
      <c r="AE19" s="1"/>
      <c r="AF19" s="1"/>
      <c r="AG19" s="2" t="s">
        <v>45</v>
      </c>
      <c r="AH19" s="2" t="s">
        <v>45</v>
      </c>
      <c r="AI19" s="1"/>
      <c r="AM19" s="56"/>
    </row>
    <row r="20" spans="2:39" ht="15.75" thickBot="1" x14ac:dyDescent="0.3">
      <c r="B20" s="74"/>
      <c r="C20" s="55"/>
      <c r="D20" s="85">
        <f>SUM(C16:C20)</f>
        <v>0</v>
      </c>
      <c r="E20" s="83"/>
      <c r="F20" s="83"/>
      <c r="G20" s="83"/>
      <c r="H20" s="93" t="s">
        <v>75</v>
      </c>
      <c r="I20" s="83"/>
      <c r="J20" s="91">
        <f>IF(OR(J17=0,J17&lt;0),0,IF(IF(I17="",(F19-I15),(F19-I15)*I17)-ROUNDDOWN(IF(I17="",(F19-I15),(F19-I15)*I17),-2)&gt;9.99,ROUNDUP(IF(I17="",(F19-I15),(F19-I15)*I17),-2),ROUNDDOWN(IF(I17="",(F19-I15),(F19-I15)*I17),-2)))</f>
        <v>0</v>
      </c>
      <c r="K20" s="21" t="s">
        <v>29</v>
      </c>
      <c r="L20" s="10">
        <f>SUM(D12/12)</f>
        <v>0</v>
      </c>
      <c r="P20" s="19"/>
      <c r="R20" s="20" t="s">
        <v>29</v>
      </c>
      <c r="S20" s="10">
        <f>SUM(D33/12)</f>
        <v>0</v>
      </c>
      <c r="W20" s="19"/>
      <c r="Y20" s="20" t="s">
        <v>29</v>
      </c>
      <c r="Z20" s="10">
        <f>SUM(D54/12)</f>
        <v>0</v>
      </c>
      <c r="AD20" s="19"/>
      <c r="AF20" s="1"/>
      <c r="AG20" s="1"/>
      <c r="AH20" s="1" t="s">
        <v>46</v>
      </c>
      <c r="AI20" s="2" t="s">
        <v>47</v>
      </c>
      <c r="AJ20" s="2" t="s">
        <v>48</v>
      </c>
      <c r="AM20" s="56"/>
    </row>
    <row r="21" spans="2:39" x14ac:dyDescent="0.25">
      <c r="B21" s="142"/>
      <c r="C21" s="143"/>
      <c r="D21" s="143"/>
      <c r="E21" s="143"/>
      <c r="F21" s="143"/>
      <c r="G21" s="143"/>
      <c r="H21" s="143"/>
      <c r="I21" s="143"/>
      <c r="J21" s="144"/>
      <c r="K21" s="21" t="s">
        <v>31</v>
      </c>
      <c r="L21" s="10">
        <f>SUM(L20/L18)</f>
        <v>0</v>
      </c>
      <c r="P21" s="19"/>
      <c r="R21" s="20" t="s">
        <v>31</v>
      </c>
      <c r="S21" s="10">
        <f>SUM(S20/S18)</f>
        <v>0</v>
      </c>
      <c r="W21" s="19"/>
      <c r="Y21" s="20" t="s">
        <v>31</v>
      </c>
      <c r="Z21" s="10">
        <f>SUM(Z20/Z18)</f>
        <v>0</v>
      </c>
      <c r="AD21" s="19"/>
      <c r="AE21">
        <v>19</v>
      </c>
      <c r="AF21" s="1">
        <v>1</v>
      </c>
      <c r="AG21" s="1" t="s">
        <v>49</v>
      </c>
      <c r="AH21" s="1">
        <v>31</v>
      </c>
      <c r="AI21" s="1">
        <v>31</v>
      </c>
      <c r="AJ21" s="1">
        <v>2004</v>
      </c>
    </row>
    <row r="22" spans="2:39" x14ac:dyDescent="0.25">
      <c r="B22" s="145"/>
      <c r="C22" s="146"/>
      <c r="D22" s="146"/>
      <c r="E22" s="146"/>
      <c r="F22" s="146"/>
      <c r="G22" s="146"/>
      <c r="H22" s="146"/>
      <c r="I22" s="146"/>
      <c r="J22" s="147"/>
      <c r="K22" s="21"/>
      <c r="L22" s="10"/>
      <c r="P22" s="19"/>
      <c r="R22" s="20"/>
      <c r="S22" s="10"/>
      <c r="W22" s="19"/>
      <c r="Y22" s="20"/>
      <c r="Z22" s="10"/>
      <c r="AD22" s="19"/>
      <c r="AF22" s="1"/>
      <c r="AG22" s="1"/>
      <c r="AH22" s="1"/>
      <c r="AI22" s="1"/>
      <c r="AJ22" s="1"/>
    </row>
    <row r="23" spans="2:39" x14ac:dyDescent="0.25">
      <c r="B23" s="145"/>
      <c r="C23" s="146"/>
      <c r="D23" s="146"/>
      <c r="E23" s="146"/>
      <c r="F23" s="146"/>
      <c r="G23" s="146"/>
      <c r="H23" s="146"/>
      <c r="I23" s="146"/>
      <c r="J23" s="147"/>
      <c r="K23" s="21"/>
      <c r="L23" s="10"/>
      <c r="P23" s="19"/>
      <c r="R23" s="20"/>
      <c r="S23" s="10"/>
      <c r="W23" s="19"/>
      <c r="Y23" s="20"/>
      <c r="Z23" s="10"/>
      <c r="AD23" s="19"/>
      <c r="AF23" s="1"/>
      <c r="AG23" s="1"/>
      <c r="AH23" s="1"/>
      <c r="AI23" s="1"/>
      <c r="AJ23" s="1"/>
    </row>
    <row r="24" spans="2:39" x14ac:dyDescent="0.25">
      <c r="B24" s="145"/>
      <c r="C24" s="146"/>
      <c r="D24" s="146"/>
      <c r="E24" s="146"/>
      <c r="F24" s="146"/>
      <c r="G24" s="146"/>
      <c r="H24" s="146"/>
      <c r="I24" s="146"/>
      <c r="J24" s="147"/>
      <c r="K24" s="21"/>
      <c r="L24" s="10"/>
      <c r="P24" s="19"/>
      <c r="R24" s="20"/>
      <c r="S24" s="10"/>
      <c r="W24" s="19"/>
      <c r="Y24" s="20"/>
      <c r="Z24" s="10"/>
      <c r="AD24" s="19"/>
      <c r="AF24" s="1"/>
      <c r="AG24" s="1"/>
      <c r="AH24" s="1"/>
      <c r="AI24" s="1"/>
      <c r="AJ24" s="1"/>
    </row>
    <row r="25" spans="2:39" x14ac:dyDescent="0.25">
      <c r="B25" s="145"/>
      <c r="C25" s="146"/>
      <c r="D25" s="146"/>
      <c r="E25" s="146"/>
      <c r="F25" s="146"/>
      <c r="G25" s="146"/>
      <c r="H25" s="146"/>
      <c r="I25" s="146"/>
      <c r="J25" s="147"/>
      <c r="K25" s="21"/>
      <c r="L25" s="10"/>
      <c r="P25" s="19"/>
      <c r="R25" s="20"/>
      <c r="S25" s="10"/>
      <c r="W25" s="19"/>
      <c r="Y25" s="20"/>
      <c r="Z25" s="10"/>
      <c r="AD25" s="19"/>
      <c r="AF25" s="1"/>
      <c r="AG25" s="1"/>
      <c r="AH25" s="1"/>
      <c r="AI25" s="1"/>
      <c r="AJ25" s="1"/>
    </row>
    <row r="26" spans="2:39" x14ac:dyDescent="0.25">
      <c r="B26" s="145"/>
      <c r="C26" s="146"/>
      <c r="D26" s="146"/>
      <c r="E26" s="146"/>
      <c r="F26" s="146"/>
      <c r="G26" s="146"/>
      <c r="H26" s="146"/>
      <c r="I26" s="146"/>
      <c r="J26" s="147"/>
      <c r="K26" s="21"/>
      <c r="L26" s="10"/>
      <c r="P26" s="19"/>
      <c r="R26" s="20"/>
      <c r="S26" s="10"/>
      <c r="W26" s="19"/>
      <c r="Y26" s="20"/>
      <c r="Z26" s="10"/>
      <c r="AD26" s="19"/>
      <c r="AF26" s="1"/>
      <c r="AG26" s="1"/>
      <c r="AH26" s="1"/>
      <c r="AI26" s="1"/>
      <c r="AJ26" s="1"/>
    </row>
    <row r="27" spans="2:39" x14ac:dyDescent="0.25">
      <c r="B27" s="145"/>
      <c r="C27" s="146"/>
      <c r="D27" s="146"/>
      <c r="E27" s="146"/>
      <c r="F27" s="146"/>
      <c r="G27" s="146"/>
      <c r="H27" s="146"/>
      <c r="I27" s="146"/>
      <c r="J27" s="147"/>
      <c r="K27" s="21"/>
      <c r="L27" s="10"/>
      <c r="P27" s="19"/>
      <c r="R27" s="20"/>
      <c r="S27" s="10"/>
      <c r="W27" s="19"/>
      <c r="Y27" s="20"/>
      <c r="Z27" s="10"/>
      <c r="AD27" s="19"/>
      <c r="AF27" s="1"/>
      <c r="AG27" s="1"/>
      <c r="AH27" s="1"/>
      <c r="AI27" s="1"/>
      <c r="AJ27" s="1"/>
    </row>
    <row r="28" spans="2:39" x14ac:dyDescent="0.25">
      <c r="B28" s="145"/>
      <c r="C28" s="146"/>
      <c r="D28" s="146"/>
      <c r="E28" s="146"/>
      <c r="F28" s="146"/>
      <c r="G28" s="146"/>
      <c r="H28" s="146"/>
      <c r="I28" s="146"/>
      <c r="J28" s="147"/>
      <c r="K28" s="28" t="s">
        <v>33</v>
      </c>
      <c r="L28" s="25">
        <f>SUM(L20/M18)</f>
        <v>0</v>
      </c>
      <c r="M28" s="14"/>
      <c r="N28" s="14"/>
      <c r="O28" s="14"/>
      <c r="P28" s="15"/>
      <c r="R28" s="24" t="s">
        <v>33</v>
      </c>
      <c r="S28" s="25">
        <f>SUM(S20/T18)</f>
        <v>0</v>
      </c>
      <c r="T28" s="14"/>
      <c r="U28" s="14"/>
      <c r="V28" s="14"/>
      <c r="W28" s="15"/>
      <c r="Y28" s="24" t="s">
        <v>33</v>
      </c>
      <c r="Z28" s="25">
        <f>SUM(Z20/AA18)</f>
        <v>0</v>
      </c>
      <c r="AA28" s="14"/>
      <c r="AB28" s="14"/>
      <c r="AC28" s="14"/>
      <c r="AD28" s="15"/>
      <c r="AE28">
        <v>20</v>
      </c>
      <c r="AF28" s="1">
        <v>2</v>
      </c>
      <c r="AG28" s="1" t="s">
        <v>50</v>
      </c>
      <c r="AH28" s="1">
        <v>28</v>
      </c>
      <c r="AI28" s="1">
        <v>29</v>
      </c>
      <c r="AJ28" s="1">
        <v>2008</v>
      </c>
    </row>
    <row r="29" spans="2:39" ht="15.75" thickBot="1" x14ac:dyDescent="0.3">
      <c r="B29" s="148"/>
      <c r="C29" s="149"/>
      <c r="D29" s="149"/>
      <c r="E29" s="149"/>
      <c r="F29" s="149"/>
      <c r="G29" s="149"/>
      <c r="H29" s="149"/>
      <c r="I29" s="149"/>
      <c r="J29" s="150"/>
      <c r="AE29">
        <v>21</v>
      </c>
      <c r="AF29" s="1">
        <v>3</v>
      </c>
      <c r="AG29" s="1" t="s">
        <v>51</v>
      </c>
      <c r="AH29" s="1">
        <v>31</v>
      </c>
      <c r="AI29" s="1">
        <v>31</v>
      </c>
      <c r="AJ29" s="1">
        <v>2012</v>
      </c>
    </row>
    <row r="30" spans="2:39" x14ac:dyDescent="0.25">
      <c r="B30" s="76" t="s">
        <v>24</v>
      </c>
      <c r="C30" s="31"/>
      <c r="D30" s="77" t="str">
        <f>IF(B32="","",YEAR(B32))</f>
        <v/>
      </c>
      <c r="E30" s="31" t="str">
        <f>IF(AF41=29,"skottår","")</f>
        <v/>
      </c>
      <c r="F30" s="31"/>
      <c r="G30" s="31"/>
      <c r="H30" s="86" t="s">
        <v>7</v>
      </c>
      <c r="I30" s="31"/>
      <c r="J30" s="87" t="s">
        <v>73</v>
      </c>
      <c r="K30" s="29" t="s">
        <v>52</v>
      </c>
      <c r="L30" s="26">
        <f>SUM(B13)</f>
        <v>0</v>
      </c>
      <c r="M30" s="26">
        <f>SUM(C13)</f>
        <v>0</v>
      </c>
      <c r="N30" s="12"/>
      <c r="O30" s="12"/>
      <c r="P30" s="13"/>
      <c r="R30" s="27" t="s">
        <v>53</v>
      </c>
      <c r="S30" s="26">
        <f>SUM(B34)</f>
        <v>0</v>
      </c>
      <c r="T30" s="26">
        <f>SUM(C34)</f>
        <v>0</v>
      </c>
      <c r="U30" s="12"/>
      <c r="V30" s="12"/>
      <c r="W30" s="13"/>
      <c r="Y30" s="27" t="s">
        <v>54</v>
      </c>
      <c r="Z30" s="26">
        <f>SUM(B55)</f>
        <v>0</v>
      </c>
      <c r="AA30" s="26">
        <f>SUM(C55)</f>
        <v>0</v>
      </c>
      <c r="AB30" s="12"/>
      <c r="AC30" s="12"/>
      <c r="AD30" s="13"/>
      <c r="AE30">
        <v>22</v>
      </c>
      <c r="AF30" s="1">
        <v>4</v>
      </c>
      <c r="AG30" s="1" t="s">
        <v>55</v>
      </c>
      <c r="AH30" s="1">
        <v>30</v>
      </c>
      <c r="AI30" s="1">
        <v>30</v>
      </c>
      <c r="AJ30" s="1">
        <v>2016</v>
      </c>
    </row>
    <row r="31" spans="2:39" x14ac:dyDescent="0.25">
      <c r="B31" s="78" t="s">
        <v>2</v>
      </c>
      <c r="C31" s="79" t="s">
        <v>3</v>
      </c>
      <c r="D31" s="79" t="s">
        <v>27</v>
      </c>
      <c r="E31" s="79" t="s">
        <v>28</v>
      </c>
      <c r="F31" s="80"/>
      <c r="G31" s="36"/>
      <c r="H31" s="37"/>
      <c r="I31" s="38"/>
      <c r="J31" s="101"/>
      <c r="K31" s="21" t="s">
        <v>11</v>
      </c>
      <c r="L31" s="21">
        <f>YEAR(L30)</f>
        <v>1900</v>
      </c>
      <c r="M31" s="21">
        <f>YEAR(M30)</f>
        <v>1900</v>
      </c>
      <c r="P31" s="19"/>
      <c r="R31" s="20" t="s">
        <v>11</v>
      </c>
      <c r="S31" s="21">
        <f>YEAR(S30)</f>
        <v>1900</v>
      </c>
      <c r="T31" s="21">
        <f>YEAR(T30)</f>
        <v>1900</v>
      </c>
      <c r="W31" s="19"/>
      <c r="Y31" s="20" t="s">
        <v>11</v>
      </c>
      <c r="Z31" s="21">
        <f>YEAR(Z30)</f>
        <v>1900</v>
      </c>
      <c r="AA31" s="21">
        <f>YEAR(AA30)</f>
        <v>1900</v>
      </c>
      <c r="AD31" s="19"/>
      <c r="AE31">
        <v>23</v>
      </c>
      <c r="AF31" s="1">
        <v>5</v>
      </c>
      <c r="AG31" s="1" t="s">
        <v>56</v>
      </c>
      <c r="AH31" s="1">
        <v>31</v>
      </c>
      <c r="AI31" s="1">
        <v>31</v>
      </c>
      <c r="AJ31" s="1">
        <v>2020</v>
      </c>
    </row>
    <row r="32" spans="2:39" x14ac:dyDescent="0.25">
      <c r="B32" s="34"/>
      <c r="C32" s="42"/>
      <c r="D32" s="43"/>
      <c r="E32" s="81">
        <f>SUM(W9)</f>
        <v>0</v>
      </c>
      <c r="F32" s="36"/>
      <c r="G32" s="36"/>
      <c r="H32" s="37"/>
      <c r="I32" s="38"/>
      <c r="J32" s="101"/>
      <c r="K32" s="21" t="s">
        <v>14</v>
      </c>
      <c r="L32" s="21">
        <f>MONTH(L30)</f>
        <v>1</v>
      </c>
      <c r="M32" s="21">
        <f>MONTH(M30)</f>
        <v>1</v>
      </c>
      <c r="N32" s="21" t="s">
        <v>15</v>
      </c>
      <c r="O32" s="21">
        <f>IF(AND(L33=1,L32=M32,M33=M34),1,IF(L32=M32,0,IF(AND(L35&gt;0,M35&gt;0),M32-L32-1,IF(AND(M35=0,L35=0),M32-L32+1,M32-L32))))</f>
        <v>0</v>
      </c>
      <c r="P32" s="22">
        <f>SUM(O32*L36)</f>
        <v>0</v>
      </c>
      <c r="R32" s="20" t="s">
        <v>14</v>
      </c>
      <c r="S32" s="21">
        <f>MONTH(S30)</f>
        <v>1</v>
      </c>
      <c r="T32" s="21">
        <f>MONTH(T30)</f>
        <v>1</v>
      </c>
      <c r="U32" s="21" t="s">
        <v>15</v>
      </c>
      <c r="V32" s="21">
        <f>IF(AND(S33=1,S32=T32,T33=T34),1,IF(S32=T32,0,IF(AND(S35&gt;0,T35&gt;0),T32-S32-1,IF(AND(T35=0,S35=0),T32-S32+1,T32-S32))))</f>
        <v>0</v>
      </c>
      <c r="W32" s="22">
        <f>SUM(V32*S36)</f>
        <v>0</v>
      </c>
      <c r="X32" s="10"/>
      <c r="Y32" s="20" t="s">
        <v>14</v>
      </c>
      <c r="Z32" s="21">
        <f>MONTH(Z30)</f>
        <v>1</v>
      </c>
      <c r="AA32" s="21">
        <f>MONTH(AA30)</f>
        <v>1</v>
      </c>
      <c r="AB32" s="21" t="s">
        <v>15</v>
      </c>
      <c r="AC32" s="21">
        <f>IF(AND(Z33=1,Z32=AA32,AA33=AA34),1,IF(Z32=AA32,0,IF(AND(Z35&gt;0,AA35&gt;0),AA32-Z32-1,IF(AND(AA35=0,Z35=0),AA32-Z32+1,AA32-Z32))))</f>
        <v>0</v>
      </c>
      <c r="AD32" s="22">
        <f>SUM(AC32*Z36)</f>
        <v>0</v>
      </c>
      <c r="AE32">
        <v>24</v>
      </c>
      <c r="AF32" s="1">
        <v>6</v>
      </c>
      <c r="AG32" s="1" t="s">
        <v>57</v>
      </c>
      <c r="AH32" s="1">
        <v>30</v>
      </c>
      <c r="AI32" s="1">
        <v>30</v>
      </c>
      <c r="AJ32" s="1">
        <v>2024</v>
      </c>
    </row>
    <row r="33" spans="2:36" x14ac:dyDescent="0.25">
      <c r="B33" s="34"/>
      <c r="C33" s="42"/>
      <c r="D33" s="43"/>
      <c r="E33" s="81">
        <f>SUM(W19)</f>
        <v>0</v>
      </c>
      <c r="F33" s="36"/>
      <c r="G33" s="36"/>
      <c r="H33" s="37"/>
      <c r="I33" s="38"/>
      <c r="J33" s="101"/>
      <c r="K33" s="21" t="s">
        <v>18</v>
      </c>
      <c r="L33" s="21">
        <f>DAY(L30)</f>
        <v>0</v>
      </c>
      <c r="M33" s="21">
        <f>DAY(M30)</f>
        <v>0</v>
      </c>
      <c r="N33" s="21" t="str">
        <f>LOOKUP(L32,AF21:AF38,AG21:AG38)</f>
        <v>jan</v>
      </c>
      <c r="O33" s="21">
        <f>IF(L35=L34,0,L35)</f>
        <v>0</v>
      </c>
      <c r="P33" s="22">
        <f>SUM(O33*L37)</f>
        <v>0</v>
      </c>
      <c r="R33" s="20" t="s">
        <v>18</v>
      </c>
      <c r="S33" s="21">
        <f>DAY(S30)</f>
        <v>0</v>
      </c>
      <c r="T33" s="21">
        <f>DAY(T30)</f>
        <v>0</v>
      </c>
      <c r="U33" s="21" t="str">
        <f>LOOKUP(S32,AF21:AF38,AG21:AG38)</f>
        <v>jan</v>
      </c>
      <c r="V33" s="21">
        <f>IF(S35=S34,0,S35)</f>
        <v>0</v>
      </c>
      <c r="W33" s="22">
        <f>SUM(V33*S37)</f>
        <v>0</v>
      </c>
      <c r="X33" s="10"/>
      <c r="Y33" s="20" t="s">
        <v>18</v>
      </c>
      <c r="Z33" s="21">
        <f>DAY(Z30)</f>
        <v>0</v>
      </c>
      <c r="AA33" s="21">
        <f>DAY(AA30)</f>
        <v>0</v>
      </c>
      <c r="AB33" s="21" t="str">
        <f>LOOKUP(Z32,AF21:AF38,AG21:AG38)</f>
        <v>jan</v>
      </c>
      <c r="AC33" s="21">
        <f>IF(Z35=Z34,0,Z35)</f>
        <v>0</v>
      </c>
      <c r="AD33" s="22">
        <f>SUM(AC33*Z37)</f>
        <v>0</v>
      </c>
      <c r="AE33">
        <v>25</v>
      </c>
      <c r="AF33" s="1">
        <v>7</v>
      </c>
      <c r="AG33" s="1" t="s">
        <v>58</v>
      </c>
      <c r="AH33" s="1">
        <v>31</v>
      </c>
      <c r="AI33" s="1">
        <v>31</v>
      </c>
      <c r="AJ33" s="1">
        <v>2028</v>
      </c>
    </row>
    <row r="34" spans="2:36" x14ac:dyDescent="0.25">
      <c r="B34" s="34"/>
      <c r="C34" s="42"/>
      <c r="D34" s="43"/>
      <c r="E34" s="81">
        <f>SUM(W35)</f>
        <v>0</v>
      </c>
      <c r="F34" s="36"/>
      <c r="G34" s="36"/>
      <c r="H34" s="37"/>
      <c r="I34" s="38"/>
      <c r="J34" s="101"/>
      <c r="K34" s="21" t="s">
        <v>21</v>
      </c>
      <c r="L34" s="21">
        <f>IF(L32=2,$AF$40,LOOKUP(L32,$AF$21:$AF$38,$AH$21:$AH$38))</f>
        <v>31</v>
      </c>
      <c r="M34" s="21">
        <f>IF(M32=2,$AF$40,LOOKUP(M32,$AF$21:$AF$38,$AH$21:$AH$38))</f>
        <v>31</v>
      </c>
      <c r="N34" s="21" t="str">
        <f>LOOKUP(M32,AF21:AF38,AG21:AG38)</f>
        <v>jan</v>
      </c>
      <c r="O34" s="21">
        <f>IF(AND(L33=1,L32=M32,M33=M34),0,IF(L32=M32,M33-L33+1,M35))</f>
        <v>1</v>
      </c>
      <c r="P34" s="22">
        <f>SUM(O34*L38)</f>
        <v>0</v>
      </c>
      <c r="R34" s="20" t="s">
        <v>21</v>
      </c>
      <c r="S34" s="21">
        <f>IF(S32=2,$AF$41,LOOKUP(S32,$AF$21:$AF$38,$AH$21:$AH$38))</f>
        <v>31</v>
      </c>
      <c r="T34" s="21">
        <f>IF(T32=2,$AF$41,LOOKUP(T32,$AF$21:$AF$38,$AH$21:$AH$38))</f>
        <v>31</v>
      </c>
      <c r="U34" s="21" t="str">
        <f>LOOKUP(T32,AF21:AF38,AG21:AG38)</f>
        <v>jan</v>
      </c>
      <c r="V34" s="21">
        <f>IF(AND(S33=1,S32=T32,T33=T34),0,IF(S32=T32,T33-S33+1,T35))</f>
        <v>1</v>
      </c>
      <c r="W34" s="22">
        <f>SUM(V34*S38)</f>
        <v>0</v>
      </c>
      <c r="X34" s="10"/>
      <c r="Y34" s="20" t="s">
        <v>21</v>
      </c>
      <c r="Z34" s="21">
        <f>IF(Z32=2,$AF$42,LOOKUP(Z32,$AF$21:$AF$38,$AH$21:$AH$38))</f>
        <v>31</v>
      </c>
      <c r="AA34" s="21">
        <f>IF(AA32=2,$AF$42,LOOKUP(AA32,$AF$21:$AF$38,$AH$21:$AH$38))</f>
        <v>31</v>
      </c>
      <c r="AB34" s="21" t="str">
        <f>LOOKUP(AA32,AF21:AF38,AG21:AG38)</f>
        <v>jan</v>
      </c>
      <c r="AC34" s="21">
        <f>IF(AND(Z33=1,Z32=AA32,AA33=AA34),0,IF(Z32=AA32,AA33-Z33+1,AA35))</f>
        <v>1</v>
      </c>
      <c r="AD34" s="22">
        <f>SUM(AC34*Z38)</f>
        <v>0</v>
      </c>
      <c r="AE34">
        <v>26</v>
      </c>
      <c r="AF34" s="1">
        <v>8</v>
      </c>
      <c r="AG34" s="1" t="s">
        <v>59</v>
      </c>
      <c r="AH34" s="1">
        <v>31</v>
      </c>
      <c r="AI34" s="1">
        <v>31</v>
      </c>
      <c r="AJ34" s="1">
        <v>2032</v>
      </c>
    </row>
    <row r="35" spans="2:36" x14ac:dyDescent="0.25">
      <c r="B35" s="34"/>
      <c r="C35" s="42"/>
      <c r="D35" s="43"/>
      <c r="E35" s="81">
        <f>SUM(W51)</f>
        <v>0</v>
      </c>
      <c r="F35" s="36"/>
      <c r="G35" s="36"/>
      <c r="H35" s="37"/>
      <c r="I35" s="38"/>
      <c r="J35" s="102"/>
      <c r="K35" s="21" t="s">
        <v>25</v>
      </c>
      <c r="L35" s="21">
        <f>IF(L32=M32,0,IF(L33=1,0,L34-L33+1))</f>
        <v>0</v>
      </c>
      <c r="M35" s="23">
        <f>IF(M33-M34=0,0,IF(M34-M33,M33,0))</f>
        <v>0</v>
      </c>
      <c r="P35" s="22">
        <f>IF(M31=1900,L36*12,SUM(P32:P34))</f>
        <v>0</v>
      </c>
      <c r="R35" s="20" t="s">
        <v>25</v>
      </c>
      <c r="S35" s="21">
        <f>IF(S32=T32,0,IF(S33=1,0,S34-S33+1))</f>
        <v>0</v>
      </c>
      <c r="T35" s="23">
        <f>IF(T33-T34=0,0,IF(T34-T33,T33,0))</f>
        <v>0</v>
      </c>
      <c r="W35" s="22">
        <f>IF(T31=1900,S36*12,SUM(W32:W34))</f>
        <v>0</v>
      </c>
      <c r="X35" s="10"/>
      <c r="Y35" s="20" t="s">
        <v>25</v>
      </c>
      <c r="Z35" s="21">
        <f>IF(Z32=AA32,0,IF(Z33=1,0,Z34-Z33+1))</f>
        <v>0</v>
      </c>
      <c r="AA35" s="23">
        <f>IF(AA33-AA34=0,0,IF(AA34-AA33,AA33,0))</f>
        <v>0</v>
      </c>
      <c r="AD35" s="22">
        <f>SUM(AD32:AD34)</f>
        <v>0</v>
      </c>
      <c r="AE35">
        <v>27</v>
      </c>
      <c r="AF35" s="1">
        <v>9</v>
      </c>
      <c r="AG35" s="1" t="s">
        <v>60</v>
      </c>
      <c r="AH35" s="1">
        <v>30</v>
      </c>
      <c r="AI35" s="1">
        <v>30</v>
      </c>
      <c r="AJ35" s="1">
        <v>2036</v>
      </c>
    </row>
    <row r="36" spans="2:36" x14ac:dyDescent="0.25">
      <c r="B36" s="84" t="s">
        <v>6</v>
      </c>
      <c r="C36" s="36"/>
      <c r="D36" s="36"/>
      <c r="E36" s="82">
        <f>SUM(E32:E35)</f>
        <v>0</v>
      </c>
      <c r="F36" s="36"/>
      <c r="G36" s="36"/>
      <c r="H36" s="92" t="s">
        <v>40</v>
      </c>
      <c r="I36" s="11">
        <f>SUM(I31:I35)</f>
        <v>0</v>
      </c>
      <c r="J36" s="90">
        <f>IF(F40&lt;I36,0,F40-I36)</f>
        <v>0</v>
      </c>
      <c r="K36" s="21" t="s">
        <v>29</v>
      </c>
      <c r="L36" s="10">
        <f>SUM(D13/12)</f>
        <v>0</v>
      </c>
      <c r="P36" s="19"/>
      <c r="R36" s="20" t="s">
        <v>29</v>
      </c>
      <c r="S36" s="10">
        <f>SUM(D34/12)</f>
        <v>0</v>
      </c>
      <c r="W36" s="19"/>
      <c r="Y36" s="20" t="s">
        <v>29</v>
      </c>
      <c r="Z36" s="10">
        <f>SUM(D55/12)</f>
        <v>0</v>
      </c>
      <c r="AD36" s="19"/>
      <c r="AE36">
        <v>28</v>
      </c>
      <c r="AF36" s="1">
        <v>10</v>
      </c>
      <c r="AG36" s="1" t="s">
        <v>61</v>
      </c>
      <c r="AH36" s="1">
        <v>31</v>
      </c>
      <c r="AI36" s="1">
        <v>31</v>
      </c>
      <c r="AJ36" s="1">
        <v>2040</v>
      </c>
    </row>
    <row r="37" spans="2:36" x14ac:dyDescent="0.25">
      <c r="B37" s="75"/>
      <c r="C37" s="38"/>
      <c r="D37" s="36"/>
      <c r="E37" s="36"/>
      <c r="F37" s="36"/>
      <c r="G37" s="36"/>
      <c r="H37" s="36"/>
      <c r="I37" s="36"/>
      <c r="J37" s="35"/>
      <c r="K37" s="21" t="s">
        <v>31</v>
      </c>
      <c r="L37" s="10">
        <f>SUM(L36/L34)</f>
        <v>0</v>
      </c>
      <c r="P37" s="19"/>
      <c r="R37" s="20" t="s">
        <v>31</v>
      </c>
      <c r="S37" s="10">
        <f>SUM(S36/S34)</f>
        <v>0</v>
      </c>
      <c r="W37" s="19"/>
      <c r="Y37" s="20" t="s">
        <v>31</v>
      </c>
      <c r="Z37" s="10">
        <f>SUM(Z36/Z34)</f>
        <v>0</v>
      </c>
      <c r="AD37" s="19"/>
      <c r="AE37">
        <v>29</v>
      </c>
      <c r="AF37" s="1">
        <v>11</v>
      </c>
      <c r="AG37" s="1" t="s">
        <v>62</v>
      </c>
      <c r="AH37" s="1">
        <v>30</v>
      </c>
      <c r="AI37" s="1">
        <v>30</v>
      </c>
      <c r="AJ37" s="1">
        <v>2044</v>
      </c>
    </row>
    <row r="38" spans="2:36" x14ac:dyDescent="0.25">
      <c r="B38" s="75"/>
      <c r="C38" s="38"/>
      <c r="D38" s="36"/>
      <c r="E38" s="36"/>
      <c r="F38" s="36"/>
      <c r="G38" s="80" t="s">
        <v>63</v>
      </c>
      <c r="H38" s="36"/>
      <c r="I38" s="30"/>
      <c r="J38" s="90">
        <f>IF(I38="",J36,J36*I38)</f>
        <v>0</v>
      </c>
      <c r="K38" s="28" t="s">
        <v>33</v>
      </c>
      <c r="L38" s="25">
        <f>SUM(L36/M34)</f>
        <v>0</v>
      </c>
      <c r="M38" s="14"/>
      <c r="N38" s="14"/>
      <c r="O38" s="14"/>
      <c r="P38" s="15"/>
      <c r="R38" s="24" t="s">
        <v>33</v>
      </c>
      <c r="S38" s="25">
        <f>SUM(S36/T34)</f>
        <v>0</v>
      </c>
      <c r="T38" s="14"/>
      <c r="U38" s="14"/>
      <c r="V38" s="14"/>
      <c r="W38" s="15"/>
      <c r="Y38" s="24" t="s">
        <v>33</v>
      </c>
      <c r="Z38" s="25">
        <f>SUM(Z36/AA34)</f>
        <v>0</v>
      </c>
      <c r="AA38" s="14"/>
      <c r="AB38" s="14"/>
      <c r="AC38" s="14"/>
      <c r="AD38" s="15"/>
      <c r="AE38">
        <v>30</v>
      </c>
      <c r="AF38" s="1">
        <v>12</v>
      </c>
      <c r="AG38" s="1" t="s">
        <v>64</v>
      </c>
      <c r="AH38" s="1">
        <v>31</v>
      </c>
      <c r="AI38" s="1">
        <v>31</v>
      </c>
      <c r="AJ38" s="1">
        <v>2048</v>
      </c>
    </row>
    <row r="39" spans="2:36" x14ac:dyDescent="0.25">
      <c r="B39" s="75"/>
      <c r="C39" s="38"/>
      <c r="D39" s="36"/>
      <c r="E39" s="80" t="s">
        <v>43</v>
      </c>
      <c r="F39" s="36"/>
      <c r="G39" s="36"/>
      <c r="H39" s="36"/>
      <c r="I39" s="36"/>
      <c r="J39" s="35"/>
      <c r="AF39" s="1"/>
      <c r="AG39" s="1" t="s">
        <v>65</v>
      </c>
      <c r="AH39" s="1">
        <f>SUM(AH21:AH38)</f>
        <v>365</v>
      </c>
      <c r="AI39" s="1">
        <f>SUM(AI21:AI38)</f>
        <v>366</v>
      </c>
      <c r="AJ39" s="1">
        <v>2052</v>
      </c>
    </row>
    <row r="40" spans="2:36" x14ac:dyDescent="0.25">
      <c r="B40" s="75"/>
      <c r="C40" s="38"/>
      <c r="D40" s="79" t="s">
        <v>66</v>
      </c>
      <c r="E40" s="80" t="s">
        <v>44</v>
      </c>
      <c r="F40" s="11">
        <f>SUM(E36+D41)</f>
        <v>0</v>
      </c>
      <c r="G40" s="36"/>
      <c r="H40" s="36"/>
      <c r="I40" s="94"/>
      <c r="J40" s="35"/>
      <c r="K40" s="29" t="s">
        <v>67</v>
      </c>
      <c r="L40" s="26">
        <f>SUM(B14)</f>
        <v>0</v>
      </c>
      <c r="M40" s="26">
        <f>SUM(C14)</f>
        <v>0</v>
      </c>
      <c r="N40" s="12"/>
      <c r="O40" s="12"/>
      <c r="P40" s="13"/>
      <c r="R40" s="27" t="s">
        <v>68</v>
      </c>
      <c r="S40" s="26">
        <f>SUM(B35)</f>
        <v>0</v>
      </c>
      <c r="T40" s="26">
        <f>SUM(C35)</f>
        <v>0</v>
      </c>
      <c r="U40" s="12"/>
      <c r="V40" s="12"/>
      <c r="W40" s="13"/>
      <c r="Y40" s="27" t="s">
        <v>69</v>
      </c>
      <c r="Z40" s="26">
        <f>SUM(B56)</f>
        <v>0</v>
      </c>
      <c r="AA40" s="26">
        <f>SUM(C56)</f>
        <v>0</v>
      </c>
      <c r="AB40" s="12"/>
      <c r="AC40" s="12"/>
      <c r="AD40" s="13"/>
      <c r="AF40" s="5">
        <f>IF(OR(L3=$AJ$21,L3=$AJ$28,L3=$AJ$29,L3=$AJ$30,L3=$AJ$31,L3=$AJ$32,L3=$AJ$33,L3=$AJ$34,L3=$AJ$35,L3=$AJ$36,L3=$AJ$37,L3=$AJ$38,L3=$AJ$39),29,28)</f>
        <v>28</v>
      </c>
      <c r="AG40" s="2" t="s">
        <v>70</v>
      </c>
      <c r="AH40">
        <f>SUM(L3)</f>
        <v>1900</v>
      </c>
    </row>
    <row r="41" spans="2:36" ht="15.75" thickBot="1" x14ac:dyDescent="0.3">
      <c r="B41" s="74"/>
      <c r="C41" s="55"/>
      <c r="D41" s="85">
        <f>SUM(C37:C41)</f>
        <v>0</v>
      </c>
      <c r="E41" s="103"/>
      <c r="F41" s="103"/>
      <c r="G41" s="93"/>
      <c r="H41" s="93" t="s">
        <v>75</v>
      </c>
      <c r="I41" s="104"/>
      <c r="J41" s="91">
        <f>IF(OR(J38=0,J38&lt;0),0,IF(IF(I38="",(F40-I36),(F40-I36)*I38)-ROUNDDOWN(IF(I38="",(F40-I36),(F40-I36)*I38),-2)&gt;9.99,ROUNDUP(IF(I38="",(F40-I36),(F40-I36)*I38),-2),ROUNDDOWN(IF(I38="",(F40-I36),(F40-I36)*I38),-2)))</f>
        <v>0</v>
      </c>
      <c r="K41" s="21" t="s">
        <v>11</v>
      </c>
      <c r="L41" s="21">
        <f>YEAR(L40)</f>
        <v>1900</v>
      </c>
      <c r="M41" s="21">
        <f>YEAR(M40)</f>
        <v>1900</v>
      </c>
      <c r="P41" s="19"/>
      <c r="R41" s="20" t="s">
        <v>11</v>
      </c>
      <c r="S41" s="21">
        <f>YEAR(S40)</f>
        <v>1900</v>
      </c>
      <c r="T41" s="21">
        <f>YEAR(T40)</f>
        <v>1900</v>
      </c>
      <c r="W41" s="19"/>
      <c r="Y41" s="20" t="s">
        <v>11</v>
      </c>
      <c r="Z41" s="21">
        <f>YEAR(Z40)</f>
        <v>1900</v>
      </c>
      <c r="AA41" s="21">
        <f>YEAR(AA40)</f>
        <v>1900</v>
      </c>
      <c r="AD41" s="19"/>
      <c r="AF41" s="5">
        <f>IF(OR(S3=$AJ$21,S3=$AJ$28,S3=$AJ$29,S3=$AJ$30,S3=$AJ$31,S3=$AJ$32,S3=$AJ$33,S3=$AJ$34,S3=$AJ$35,S3=$AJ$36,S3=$AJ$37,S3=$AJ$38,S3=$AJ$39),29,28)</f>
        <v>28</v>
      </c>
      <c r="AG41" s="2" t="s">
        <v>71</v>
      </c>
      <c r="AH41">
        <f>SUM(S3)</f>
        <v>1900</v>
      </c>
    </row>
    <row r="42" spans="2:36" x14ac:dyDescent="0.25">
      <c r="B42" s="142"/>
      <c r="C42" s="143"/>
      <c r="D42" s="143"/>
      <c r="E42" s="143"/>
      <c r="F42" s="143"/>
      <c r="G42" s="143"/>
      <c r="H42" s="143"/>
      <c r="I42" s="143"/>
      <c r="J42" s="144"/>
      <c r="K42" s="21" t="s">
        <v>14</v>
      </c>
      <c r="L42" s="21">
        <f>MONTH(L40)</f>
        <v>1</v>
      </c>
      <c r="M42" s="21">
        <f>MONTH(M40)</f>
        <v>1</v>
      </c>
      <c r="N42" s="21" t="s">
        <v>15</v>
      </c>
      <c r="O42" s="21">
        <f>IF(AND(L49=1,L42=M42,M49=M50),1,IF(L42=M42,0,IF(AND(L51&gt;0,M51&gt;0),M42-L42-1,IF(AND(M51=0,L51=0),M42-L42+1,M42-L42))))</f>
        <v>0</v>
      </c>
      <c r="P42" s="22">
        <f>SUM(O42*L52)</f>
        <v>0</v>
      </c>
      <c r="R42" s="20" t="s">
        <v>14</v>
      </c>
      <c r="S42" s="21">
        <f>MONTH(S40)</f>
        <v>1</v>
      </c>
      <c r="T42" s="21">
        <f>MONTH(T40)</f>
        <v>1</v>
      </c>
      <c r="U42" s="21" t="s">
        <v>15</v>
      </c>
      <c r="V42" s="21">
        <f>IF(AND(S49=1,S42=T42,T49=T50),1,IF(S42=T42,0,IF(AND(S51&gt;0,T51&gt;0),T42-S42-1,IF(AND(T51=0,S51=0),T42-S42+1,T42-S42))))</f>
        <v>0</v>
      </c>
      <c r="W42" s="22">
        <f>SUM(V42*S52)</f>
        <v>0</v>
      </c>
      <c r="X42" s="10"/>
      <c r="Y42" s="20" t="s">
        <v>14</v>
      </c>
      <c r="Z42" s="21">
        <f>MONTH(Z40)</f>
        <v>1</v>
      </c>
      <c r="AA42" s="21">
        <f>MONTH(AA40)</f>
        <v>1</v>
      </c>
      <c r="AB42" s="21" t="s">
        <v>15</v>
      </c>
      <c r="AC42" s="21">
        <f>IF(AND(Z49=1,Z42=AA42,AA49=AA50),1,IF(Z42=AA42,0,IF(AND(Z51&gt;0,AA51&gt;0),AA42-Z42-1,IF(AND(AA51=0,Z51=0),AA42-Z42+1,AA42-Z42))))</f>
        <v>0</v>
      </c>
      <c r="AD42" s="22">
        <f>SUM(AC42*Z52)</f>
        <v>0</v>
      </c>
      <c r="AF42" s="5">
        <f>IF(OR(Z3=$AJ$21,Z3=$AJ$28,Z3=$AJ$29,Z3=$AJ$30,Z3=$AJ$31,Z3=$AJ$32,Z3=$AJ$33,Z3=$AJ$34,Z3=$AJ$35,Z3=$AJ$36,Z3=$AJ$37,Z3=$AJ$38,Z3=$AJ$39),29,28)</f>
        <v>28</v>
      </c>
      <c r="AG42" s="2" t="s">
        <v>72</v>
      </c>
      <c r="AH42">
        <f>SUM(Z3)</f>
        <v>1900</v>
      </c>
    </row>
    <row r="43" spans="2:36" x14ac:dyDescent="0.25">
      <c r="B43" s="145"/>
      <c r="C43" s="146"/>
      <c r="D43" s="146"/>
      <c r="E43" s="146"/>
      <c r="F43" s="146"/>
      <c r="G43" s="146"/>
      <c r="H43" s="146"/>
      <c r="I43" s="146"/>
      <c r="J43" s="147"/>
      <c r="K43" s="21"/>
      <c r="L43" s="21"/>
      <c r="M43" s="21"/>
      <c r="N43" s="21"/>
      <c r="O43" s="21"/>
      <c r="P43" s="22"/>
      <c r="R43" s="20"/>
      <c r="S43" s="21"/>
      <c r="T43" s="21"/>
      <c r="U43" s="21"/>
      <c r="V43" s="21"/>
      <c r="W43" s="22"/>
      <c r="X43" s="10"/>
      <c r="Y43" s="20"/>
      <c r="Z43" s="21"/>
      <c r="AA43" s="21"/>
      <c r="AB43" s="21"/>
      <c r="AC43" s="21"/>
      <c r="AD43" s="22"/>
      <c r="AF43" s="5"/>
      <c r="AG43" s="2"/>
    </row>
    <row r="44" spans="2:36" x14ac:dyDescent="0.25">
      <c r="B44" s="145"/>
      <c r="C44" s="146"/>
      <c r="D44" s="146"/>
      <c r="E44" s="146"/>
      <c r="F44" s="146"/>
      <c r="G44" s="146"/>
      <c r="H44" s="146"/>
      <c r="I44" s="146"/>
      <c r="J44" s="147"/>
      <c r="K44" s="21"/>
      <c r="L44" s="21"/>
      <c r="M44" s="21"/>
      <c r="N44" s="21"/>
      <c r="O44" s="21"/>
      <c r="P44" s="22"/>
      <c r="R44" s="20"/>
      <c r="S44" s="21"/>
      <c r="T44" s="21"/>
      <c r="U44" s="21"/>
      <c r="V44" s="21"/>
      <c r="W44" s="22"/>
      <c r="X44" s="10"/>
      <c r="Y44" s="20"/>
      <c r="Z44" s="21"/>
      <c r="AA44" s="21"/>
      <c r="AB44" s="21"/>
      <c r="AC44" s="21"/>
      <c r="AD44" s="22"/>
      <c r="AF44" s="5"/>
      <c r="AG44" s="2"/>
    </row>
    <row r="45" spans="2:36" x14ac:dyDescent="0.25">
      <c r="B45" s="145"/>
      <c r="C45" s="146"/>
      <c r="D45" s="146"/>
      <c r="E45" s="146"/>
      <c r="F45" s="146"/>
      <c r="G45" s="146"/>
      <c r="H45" s="146"/>
      <c r="I45" s="146"/>
      <c r="J45" s="147"/>
      <c r="K45" s="21"/>
      <c r="L45" s="21"/>
      <c r="M45" s="21"/>
      <c r="N45" s="21"/>
      <c r="O45" s="21"/>
      <c r="P45" s="22"/>
      <c r="R45" s="20"/>
      <c r="S45" s="21"/>
      <c r="T45" s="21"/>
      <c r="U45" s="21"/>
      <c r="V45" s="21"/>
      <c r="W45" s="22"/>
      <c r="X45" s="10"/>
      <c r="Y45" s="20"/>
      <c r="Z45" s="21"/>
      <c r="AA45" s="21"/>
      <c r="AB45" s="21"/>
      <c r="AC45" s="21"/>
      <c r="AD45" s="22"/>
      <c r="AF45" s="5"/>
      <c r="AG45" s="2"/>
    </row>
    <row r="46" spans="2:36" x14ac:dyDescent="0.25">
      <c r="B46" s="145"/>
      <c r="C46" s="146"/>
      <c r="D46" s="146"/>
      <c r="E46" s="146"/>
      <c r="F46" s="146"/>
      <c r="G46" s="146"/>
      <c r="H46" s="146"/>
      <c r="I46" s="146"/>
      <c r="J46" s="147"/>
      <c r="K46" s="21"/>
      <c r="L46" s="21"/>
      <c r="M46" s="21"/>
      <c r="N46" s="21"/>
      <c r="O46" s="21"/>
      <c r="P46" s="22"/>
      <c r="R46" s="20"/>
      <c r="S46" s="21"/>
      <c r="T46" s="21"/>
      <c r="U46" s="21"/>
      <c r="V46" s="21"/>
      <c r="W46" s="22"/>
      <c r="X46" s="10"/>
      <c r="Y46" s="20"/>
      <c r="Z46" s="21"/>
      <c r="AA46" s="21"/>
      <c r="AB46" s="21"/>
      <c r="AC46" s="21"/>
      <c r="AD46" s="22"/>
      <c r="AF46" s="5"/>
      <c r="AG46" s="2"/>
    </row>
    <row r="47" spans="2:36" x14ac:dyDescent="0.25">
      <c r="B47" s="145"/>
      <c r="C47" s="146"/>
      <c r="D47" s="146"/>
      <c r="E47" s="146"/>
      <c r="F47" s="146"/>
      <c r="G47" s="146"/>
      <c r="H47" s="146"/>
      <c r="I47" s="146"/>
      <c r="J47" s="147"/>
      <c r="K47" s="21"/>
      <c r="L47" s="21"/>
      <c r="M47" s="21"/>
      <c r="N47" s="21"/>
      <c r="O47" s="21"/>
      <c r="P47" s="22"/>
      <c r="R47" s="20"/>
      <c r="S47" s="21"/>
      <c r="T47" s="21"/>
      <c r="U47" s="21"/>
      <c r="V47" s="21"/>
      <c r="W47" s="22"/>
      <c r="X47" s="10"/>
      <c r="Y47" s="20"/>
      <c r="Z47" s="21"/>
      <c r="AA47" s="21"/>
      <c r="AB47" s="21"/>
      <c r="AC47" s="21"/>
      <c r="AD47" s="22"/>
      <c r="AF47" s="5"/>
      <c r="AG47" s="2"/>
    </row>
    <row r="48" spans="2:36" x14ac:dyDescent="0.25">
      <c r="B48" s="145"/>
      <c r="C48" s="146"/>
      <c r="D48" s="146"/>
      <c r="E48" s="146"/>
      <c r="F48" s="146"/>
      <c r="G48" s="146"/>
      <c r="H48" s="146"/>
      <c r="I48" s="146"/>
      <c r="J48" s="147"/>
      <c r="K48" s="21"/>
      <c r="L48" s="21"/>
      <c r="M48" s="21"/>
      <c r="N48" s="21"/>
      <c r="O48" s="21"/>
      <c r="P48" s="22"/>
      <c r="R48" s="20"/>
      <c r="S48" s="21"/>
      <c r="T48" s="21"/>
      <c r="U48" s="21"/>
      <c r="V48" s="21"/>
      <c r="W48" s="22"/>
      <c r="X48" s="10"/>
      <c r="Y48" s="20"/>
      <c r="Z48" s="21"/>
      <c r="AA48" s="21"/>
      <c r="AB48" s="21"/>
      <c r="AC48" s="21"/>
      <c r="AD48" s="22"/>
      <c r="AF48" s="5"/>
      <c r="AG48" s="2"/>
    </row>
    <row r="49" spans="2:30" x14ac:dyDescent="0.25">
      <c r="B49" s="145"/>
      <c r="C49" s="146"/>
      <c r="D49" s="146"/>
      <c r="E49" s="146"/>
      <c r="F49" s="146"/>
      <c r="G49" s="146"/>
      <c r="H49" s="146"/>
      <c r="I49" s="146"/>
      <c r="J49" s="147"/>
      <c r="K49" s="21" t="s">
        <v>18</v>
      </c>
      <c r="L49" s="21">
        <f>DAY(L40)</f>
        <v>0</v>
      </c>
      <c r="M49" s="21">
        <f>DAY(M40)</f>
        <v>0</v>
      </c>
      <c r="N49" s="21" t="str">
        <f>LOOKUP(L42,AF15:AF38,AG15:AG38)</f>
        <v>jan</v>
      </c>
      <c r="O49" s="21">
        <f>IF(L51=L50,0,L51)</f>
        <v>0</v>
      </c>
      <c r="P49" s="22">
        <f>SUM(O49*L53)</f>
        <v>0</v>
      </c>
      <c r="R49" s="20" t="s">
        <v>18</v>
      </c>
      <c r="S49" s="21">
        <f>DAY(S40)</f>
        <v>0</v>
      </c>
      <c r="T49" s="21">
        <f>DAY(T40)</f>
        <v>0</v>
      </c>
      <c r="U49" s="21" t="str">
        <f>LOOKUP(S42,AF15:AF38,AG15:AG38)</f>
        <v>jan</v>
      </c>
      <c r="V49" s="21">
        <f>IF(S51=S50,0,S51)</f>
        <v>0</v>
      </c>
      <c r="W49" s="22">
        <f>SUM(V49*S53)</f>
        <v>0</v>
      </c>
      <c r="X49" s="10"/>
      <c r="Y49" s="20" t="s">
        <v>18</v>
      </c>
      <c r="Z49" s="21">
        <f>DAY(Z40)</f>
        <v>0</v>
      </c>
      <c r="AA49" s="21">
        <f>DAY(AA40)</f>
        <v>0</v>
      </c>
      <c r="AB49" s="21" t="str">
        <f>LOOKUP(Z42,AF15:AF38,AG15:AG38)</f>
        <v>jan</v>
      </c>
      <c r="AC49" s="21">
        <f>IF(Z51=Z50,0,Z51)</f>
        <v>0</v>
      </c>
      <c r="AD49" s="22">
        <f>SUM(AC49*Z53)</f>
        <v>0</v>
      </c>
    </row>
    <row r="50" spans="2:30" ht="15.75" thickBot="1" x14ac:dyDescent="0.3">
      <c r="B50" s="148"/>
      <c r="C50" s="149"/>
      <c r="D50" s="149"/>
      <c r="E50" s="149"/>
      <c r="F50" s="149"/>
      <c r="G50" s="149"/>
      <c r="H50" s="149"/>
      <c r="I50" s="149"/>
      <c r="J50" s="150"/>
      <c r="K50" s="21" t="s">
        <v>21</v>
      </c>
      <c r="L50" s="21">
        <f>IF(L42=2,$AF$40,LOOKUP(L42,$AF$21:$AF$38,$AH$21:$AH$38))</f>
        <v>31</v>
      </c>
      <c r="M50" s="21">
        <f>IF(M42=2,$AF$40,LOOKUP(M42,$AF$21:$AF$38,$AH$21:$AH$38))</f>
        <v>31</v>
      </c>
      <c r="N50" s="21" t="str">
        <f>LOOKUP(M42,AF15:AF38,AG15:AG38)</f>
        <v>jan</v>
      </c>
      <c r="O50" s="21">
        <f>IF(AND(L49=1,L42=M42,M49=M50),0,IF(L42=M42,M49-L49+1,M51))</f>
        <v>1</v>
      </c>
      <c r="P50" s="22">
        <f>SUM(O50*L54)</f>
        <v>0</v>
      </c>
      <c r="R50" s="20" t="s">
        <v>21</v>
      </c>
      <c r="S50" s="21">
        <f>IF(S42=2,$AF$41,LOOKUP(S42,$AF$21:$AF$38,$AH$21:$AH$38))</f>
        <v>31</v>
      </c>
      <c r="T50" s="21">
        <f>IF(T42=2,$AF$41,LOOKUP(T42,$AF$21:$AF$38,$AH$21:$AH$38))</f>
        <v>31</v>
      </c>
      <c r="U50" s="21" t="str">
        <f>LOOKUP(T42,AF15:AF38,AG15:AG38)</f>
        <v>jan</v>
      </c>
      <c r="V50" s="21">
        <f>IF(AND(S49=1,S42=T42,T49=T50),0,IF(S42=T42,T49-S49+1,T51))</f>
        <v>1</v>
      </c>
      <c r="W50" s="22">
        <f>SUM(V50*S54)</f>
        <v>0</v>
      </c>
      <c r="X50" s="10"/>
      <c r="Y50" s="20" t="s">
        <v>21</v>
      </c>
      <c r="Z50" s="21">
        <f>IF(Z42=2,$AF$42,LOOKUP(Z42,$AF$21:$AF$38,$AH$21:$AH$38))</f>
        <v>31</v>
      </c>
      <c r="AA50" s="21">
        <f>IF(AA42=2,$AF$42,LOOKUP(AA42,$AF$21:$AF$38,$AH$21:$AH$38))</f>
        <v>31</v>
      </c>
      <c r="AB50" s="21" t="str">
        <f>LOOKUP(AA42,AF15:AF38,AG15:AG38)</f>
        <v>jan</v>
      </c>
      <c r="AC50" s="21">
        <f>IF(AND(Z49=1,Z42=AA42,AA49=AA50),0,IF(Z42=AA42,AA49-Z49+1,AA51))</f>
        <v>1</v>
      </c>
      <c r="AD50" s="22">
        <f>SUM(AC50*Z54)</f>
        <v>0</v>
      </c>
    </row>
    <row r="51" spans="2:30" x14ac:dyDescent="0.25">
      <c r="B51" s="107"/>
      <c r="C51" s="21"/>
      <c r="D51" s="108"/>
      <c r="E51" s="21"/>
      <c r="F51" s="21"/>
      <c r="G51" s="21"/>
      <c r="H51" s="96"/>
      <c r="I51" s="21"/>
      <c r="J51" s="109"/>
      <c r="K51" s="21" t="s">
        <v>25</v>
      </c>
      <c r="L51" s="21">
        <f>IF(L42=M42,0,IF(L49=1,0,L50-L49+1))</f>
        <v>0</v>
      </c>
      <c r="M51" s="23">
        <f>IF(M49-M50=0,0,IF(M50-M49,M49,0))</f>
        <v>0</v>
      </c>
      <c r="P51" s="22">
        <f>IF(M41=1900,L52*12,SUM(P42:P50))</f>
        <v>0</v>
      </c>
      <c r="R51" s="20" t="s">
        <v>25</v>
      </c>
      <c r="S51" s="21">
        <f>IF(S42=T42,0,IF(S49=1,0,S50-S49+1))</f>
        <v>0</v>
      </c>
      <c r="T51" s="23">
        <f>IF(T49-T50=0,0,IF(T50-T49,T49,0))</f>
        <v>0</v>
      </c>
      <c r="W51" s="22">
        <f>IF(T41=1900,S52*12,SUM(W42:W50))</f>
        <v>0</v>
      </c>
      <c r="X51" s="10"/>
      <c r="Y51" s="20" t="s">
        <v>25</v>
      </c>
      <c r="Z51" s="21">
        <f>IF(Z42=AA42,0,IF(Z49=1,0,Z50-Z49+1))</f>
        <v>0</v>
      </c>
      <c r="AA51" s="23">
        <f>IF(AA49-AA50=0,0,IF(AA50-AA49,AA49,0))</f>
        <v>0</v>
      </c>
      <c r="AD51" s="22">
        <f>SUM(AD42:AD50)</f>
        <v>0</v>
      </c>
    </row>
    <row r="52" spans="2:30" x14ac:dyDescent="0.25">
      <c r="B52" s="97"/>
      <c r="C52" s="97"/>
      <c r="D52" s="97"/>
      <c r="E52" s="97"/>
      <c r="F52" s="96"/>
      <c r="H52" s="21"/>
      <c r="I52" s="23"/>
      <c r="K52" s="21" t="s">
        <v>29</v>
      </c>
      <c r="L52" s="10">
        <f>SUM(D14/12)</f>
        <v>0</v>
      </c>
      <c r="P52" s="19"/>
      <c r="R52" s="20" t="s">
        <v>29</v>
      </c>
      <c r="S52" s="10">
        <f>SUM(D35/12)</f>
        <v>0</v>
      </c>
      <c r="W52" s="19"/>
      <c r="Y52" s="20" t="s">
        <v>29</v>
      </c>
      <c r="Z52" s="10">
        <f>SUM(D56/12)</f>
        <v>0</v>
      </c>
      <c r="AD52" s="19"/>
    </row>
    <row r="53" spans="2:30" x14ac:dyDescent="0.25">
      <c r="B53" s="126"/>
      <c r="C53" s="126"/>
      <c r="D53" s="112"/>
      <c r="E53" s="112"/>
      <c r="F53" s="21"/>
      <c r="H53" s="21"/>
      <c r="I53" s="23"/>
      <c r="K53" s="21" t="s">
        <v>31</v>
      </c>
      <c r="L53" s="10">
        <f>SUM(L52/L50)</f>
        <v>0</v>
      </c>
      <c r="P53" s="19"/>
      <c r="R53" s="20" t="s">
        <v>31</v>
      </c>
      <c r="S53" s="10">
        <f>SUM(S52/S50)</f>
        <v>0</v>
      </c>
      <c r="W53" s="19"/>
      <c r="Y53" s="20" t="s">
        <v>31</v>
      </c>
      <c r="Z53" s="10">
        <f>SUM(Z52/Z50)</f>
        <v>0</v>
      </c>
      <c r="AD53" s="19"/>
    </row>
    <row r="54" spans="2:30" x14ac:dyDescent="0.25">
      <c r="K54" s="28" t="s">
        <v>33</v>
      </c>
      <c r="L54" s="25">
        <f>SUM(L52/M50)</f>
        <v>0</v>
      </c>
      <c r="M54" s="14"/>
      <c r="N54" s="14"/>
      <c r="O54" s="14"/>
      <c r="P54" s="15"/>
      <c r="R54" s="24" t="s">
        <v>33</v>
      </c>
      <c r="S54" s="25">
        <f>SUM(S52/T50)</f>
        <v>0</v>
      </c>
      <c r="T54" s="14"/>
      <c r="U54" s="14"/>
      <c r="V54" s="14"/>
      <c r="W54" s="15"/>
      <c r="Y54" s="24" t="s">
        <v>33</v>
      </c>
      <c r="Z54" s="25">
        <f>SUM(Z52/AA50)</f>
        <v>0</v>
      </c>
      <c r="AA54" s="14"/>
      <c r="AB54" s="14"/>
      <c r="AC54" s="14"/>
      <c r="AD54" s="15"/>
    </row>
    <row r="67" spans="2:10" x14ac:dyDescent="0.25">
      <c r="B67" s="21"/>
      <c r="C67" s="21"/>
      <c r="D67" s="21"/>
      <c r="E67" s="21"/>
      <c r="F67" s="21"/>
      <c r="G67" s="21"/>
      <c r="H67" s="21"/>
      <c r="I67" s="21"/>
      <c r="J67" s="21"/>
    </row>
    <row r="68" spans="2:10" x14ac:dyDescent="0.25">
      <c r="B68" s="21"/>
      <c r="C68" s="21"/>
      <c r="D68" s="21"/>
      <c r="E68" s="21"/>
      <c r="F68" s="21"/>
      <c r="G68" s="21"/>
      <c r="H68" s="21"/>
      <c r="I68" s="21"/>
      <c r="J68" s="21"/>
    </row>
    <row r="69" spans="2:10" x14ac:dyDescent="0.25">
      <c r="B69" s="21"/>
      <c r="C69" s="21"/>
      <c r="D69" s="21"/>
      <c r="E69" s="21"/>
      <c r="F69" s="21"/>
      <c r="G69" s="21"/>
      <c r="H69" s="21"/>
      <c r="I69" s="21"/>
      <c r="J69" s="21"/>
    </row>
  </sheetData>
  <sheetProtection algorithmName="SHA-512" hashValue="EPZv2bYtWG4yJr3H8kFAubaeK/wmsa/I0Gm5pbEdqv9kKistaFxK6OUasQaqEsbZr2ixWQw8sE0XIuMyawAIgg==" saltValue="k3A4d6vXRAq/VYxpJWZbTw==" spinCount="100000" sheet="1" objects="1" scenarios="1"/>
  <mergeCells count="6">
    <mergeCell ref="B42:J50"/>
    <mergeCell ref="F1:G1"/>
    <mergeCell ref="H1:J1"/>
    <mergeCell ref="I2:J2"/>
    <mergeCell ref="B3:J8"/>
    <mergeCell ref="B21:J29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B07F5-23E9-4B32-8D0E-85973F155AB8}">
          <x14:formula1>
            <xm:f>'Kalkyl 9-10 beräkning'!$AA$3:$AA$15</xm:f>
          </x14:formula1>
          <xm:sqref>H31:H35 H10:H15 H52:H53</xm:sqref>
        </x14:dataValidation>
        <x14:dataValidation type="list" allowBlank="1" showInputMessage="1" showErrorMessage="1" xr:uid="{AB2E5A5E-3D7D-4398-95B5-F77DE0EF96D5}">
          <x14:formula1>
            <xm:f>'Kalkyl 9-10 beräkning'!$W$2:$W$6</xm:f>
          </x14:formula1>
          <xm:sqref>B16:B20 B37:B41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62D2-13B2-4750-B5A0-F2F59E78969D}">
  <dimension ref="B1:AM69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7" width="7.85546875" customWidth="1"/>
    <col min="8" max="8" width="16.5703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136" t="s">
        <v>0</v>
      </c>
      <c r="C1" s="52"/>
      <c r="D1" s="52"/>
      <c r="E1" s="115"/>
      <c r="F1" s="154" t="s">
        <v>95</v>
      </c>
      <c r="G1" s="154"/>
      <c r="H1" s="151"/>
      <c r="I1" s="152"/>
      <c r="J1" s="153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37" t="s">
        <v>8</v>
      </c>
      <c r="C2" s="83"/>
      <c r="D2" s="83"/>
      <c r="E2" s="83"/>
      <c r="F2" s="83"/>
      <c r="G2" s="83"/>
      <c r="H2" s="138" t="s">
        <v>9</v>
      </c>
      <c r="I2" s="168">
        <f ca="1">TODAY()</f>
        <v>45719</v>
      </c>
      <c r="J2" s="169"/>
      <c r="L2" s="18">
        <f>SUM(B11)</f>
        <v>0</v>
      </c>
      <c r="M2" s="18">
        <f>SUM(C11)</f>
        <v>0</v>
      </c>
      <c r="P2" s="19"/>
      <c r="R2" s="17"/>
      <c r="S2" s="18">
        <f>SUM(B32)</f>
        <v>0</v>
      </c>
      <c r="T2" s="18">
        <f>SUM(C32)</f>
        <v>0</v>
      </c>
      <c r="W2" s="19"/>
      <c r="Y2" s="17"/>
      <c r="Z2" s="18">
        <f>SUM(B53)</f>
        <v>0</v>
      </c>
      <c r="AA2" s="18">
        <f>SUM(C53)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42"/>
      <c r="C3" s="143"/>
      <c r="D3" s="143"/>
      <c r="E3" s="143"/>
      <c r="F3" s="143"/>
      <c r="G3" s="143"/>
      <c r="H3" s="143"/>
      <c r="I3" s="143"/>
      <c r="J3" s="144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45"/>
      <c r="C4" s="146"/>
      <c r="D4" s="146"/>
      <c r="E4" s="146"/>
      <c r="F4" s="146"/>
      <c r="G4" s="146"/>
      <c r="H4" s="146"/>
      <c r="I4" s="146"/>
      <c r="J4" s="147"/>
      <c r="K4" s="21"/>
      <c r="L4" s="21"/>
      <c r="M4" s="21"/>
      <c r="P4" s="19"/>
      <c r="R4" s="20"/>
      <c r="S4" s="21"/>
      <c r="T4" s="21"/>
      <c r="W4" s="19"/>
      <c r="Y4" s="20"/>
      <c r="Z4" s="21"/>
      <c r="AA4" s="21"/>
      <c r="AD4" s="19"/>
      <c r="AF4" s="5"/>
      <c r="AG4" s="5"/>
      <c r="AH4" s="5"/>
      <c r="AJ4" s="6"/>
      <c r="AK4" s="7"/>
    </row>
    <row r="5" spans="2:37" x14ac:dyDescent="0.25">
      <c r="B5" s="145"/>
      <c r="C5" s="146"/>
      <c r="D5" s="146"/>
      <c r="E5" s="146"/>
      <c r="F5" s="146"/>
      <c r="G5" s="146"/>
      <c r="H5" s="146"/>
      <c r="I5" s="146"/>
      <c r="J5" s="147"/>
      <c r="K5" s="21"/>
      <c r="L5" s="21"/>
      <c r="M5" s="21"/>
      <c r="P5" s="19"/>
      <c r="R5" s="20"/>
      <c r="S5" s="21"/>
      <c r="T5" s="21"/>
      <c r="W5" s="19"/>
      <c r="Y5" s="20"/>
      <c r="Z5" s="21"/>
      <c r="AA5" s="21"/>
      <c r="AD5" s="19"/>
      <c r="AF5" s="5"/>
      <c r="AG5" s="5"/>
      <c r="AH5" s="5"/>
      <c r="AJ5" s="6"/>
      <c r="AK5" s="7"/>
    </row>
    <row r="6" spans="2:37" x14ac:dyDescent="0.25">
      <c r="B6" s="145"/>
      <c r="C6" s="146"/>
      <c r="D6" s="146"/>
      <c r="E6" s="146"/>
      <c r="F6" s="146"/>
      <c r="G6" s="146"/>
      <c r="H6" s="146"/>
      <c r="I6" s="146"/>
      <c r="J6" s="147"/>
      <c r="K6" s="21" t="s">
        <v>14</v>
      </c>
      <c r="L6" s="21">
        <f>MONTH(L2)</f>
        <v>1</v>
      </c>
      <c r="M6" s="21">
        <f>MONTH(M2)</f>
        <v>1</v>
      </c>
      <c r="N6" s="21" t="s">
        <v>15</v>
      </c>
      <c r="O6" s="21">
        <f>IF(AND(L7=1,L6=M6,M7=M8),1,IF(L6=M6,0,IF(AND(L9&gt;0,M9&gt;0),M6-L6-1,IF(AND(M9=0,L9=0),M6-L6+1,M6-L6))))</f>
        <v>0</v>
      </c>
      <c r="P6" s="22">
        <f>SUM(O6*L10)</f>
        <v>0</v>
      </c>
      <c r="R6" s="20" t="s">
        <v>14</v>
      </c>
      <c r="S6" s="21">
        <f>MONTH(S2)</f>
        <v>1</v>
      </c>
      <c r="T6" s="21">
        <f>MONTH(T2)</f>
        <v>1</v>
      </c>
      <c r="U6" s="21" t="s">
        <v>15</v>
      </c>
      <c r="V6" s="21">
        <f>IF(AND(S7=1,S6=T6,T7=T8),1,IF(S6=T6,0,IF(AND(S9&gt;0,T9&gt;0),T6-S6-1,IF(AND(T9=0,S9=0),T6-S6+1,T6-S6))))</f>
        <v>0</v>
      </c>
      <c r="W6" s="22">
        <f>SUM(V6*S10)</f>
        <v>0</v>
      </c>
      <c r="X6" s="10"/>
      <c r="Y6" s="20" t="s">
        <v>14</v>
      </c>
      <c r="Z6" s="21">
        <f>MONTH(Z2)</f>
        <v>1</v>
      </c>
      <c r="AA6" s="21">
        <f>MONTH(AA2)</f>
        <v>1</v>
      </c>
      <c r="AB6" s="21" t="s">
        <v>15</v>
      </c>
      <c r="AC6" s="21">
        <f>IF(AND(Z7=1,Z6=AA6,AA7=AA8),1,IF(Z6=AA6,0,IF(AND(Z9&gt;0,AA9&gt;0),AA6-Z6-1,IF(AND(AA9=0,Z9=0),AA6-Z6+1,AA6-Z6))))</f>
        <v>0</v>
      </c>
      <c r="AD6" s="22">
        <f>SUM(AC6*Z10)</f>
        <v>0</v>
      </c>
      <c r="AF6" s="5" t="s">
        <v>16</v>
      </c>
      <c r="AG6" s="5"/>
      <c r="AH6" s="5"/>
      <c r="AJ6" s="6" t="s">
        <v>17</v>
      </c>
      <c r="AK6" s="7"/>
    </row>
    <row r="7" spans="2:37" x14ac:dyDescent="0.25">
      <c r="B7" s="145"/>
      <c r="C7" s="146"/>
      <c r="D7" s="146"/>
      <c r="E7" s="146"/>
      <c r="F7" s="146"/>
      <c r="G7" s="146"/>
      <c r="H7" s="146"/>
      <c r="I7" s="146"/>
      <c r="J7" s="147"/>
      <c r="K7" s="21" t="s">
        <v>18</v>
      </c>
      <c r="L7" s="21">
        <f>DAY(L2)</f>
        <v>0</v>
      </c>
      <c r="M7" s="21">
        <f>DAY(M2)</f>
        <v>0</v>
      </c>
      <c r="N7" s="21" t="str">
        <f>LOOKUP(L6,AF21:AF38,AG21:AG38)</f>
        <v>jan</v>
      </c>
      <c r="O7" s="21">
        <f>IF(L9=L8,0,L9)</f>
        <v>0</v>
      </c>
      <c r="P7" s="22">
        <f>SUM(O7*L11)</f>
        <v>0</v>
      </c>
      <c r="R7" s="20" t="s">
        <v>18</v>
      </c>
      <c r="S7" s="21">
        <f>DAY(S2)</f>
        <v>0</v>
      </c>
      <c r="T7" s="21">
        <f>DAY(T2)</f>
        <v>0</v>
      </c>
      <c r="U7" s="21" t="str">
        <f>LOOKUP(S6,AF21:AF38,AG21:AG38)</f>
        <v>jan</v>
      </c>
      <c r="V7" s="21">
        <f>IF(S9=S8,0,S9)</f>
        <v>0</v>
      </c>
      <c r="W7" s="22">
        <f>SUM(V7*S11)</f>
        <v>0</v>
      </c>
      <c r="X7" s="10"/>
      <c r="Y7" s="20" t="s">
        <v>18</v>
      </c>
      <c r="Z7" s="21">
        <f>DAY(Z2)</f>
        <v>0</v>
      </c>
      <c r="AA7" s="21">
        <f>DAY(AA2)</f>
        <v>0</v>
      </c>
      <c r="AB7" s="21" t="str">
        <f>LOOKUP(Z6,AF21:AF38,AG21:AG38)</f>
        <v>jan</v>
      </c>
      <c r="AC7" s="21">
        <f>IF(Z9=Z8,0,Z9)</f>
        <v>0</v>
      </c>
      <c r="AD7" s="22">
        <f>SUM(AC7*Z11)</f>
        <v>0</v>
      </c>
      <c r="AF7" s="5" t="s">
        <v>19</v>
      </c>
      <c r="AG7" s="5"/>
      <c r="AH7" s="5"/>
      <c r="AJ7" s="6" t="s">
        <v>20</v>
      </c>
      <c r="AK7" s="7"/>
    </row>
    <row r="8" spans="2:37" ht="15.75" thickBot="1" x14ac:dyDescent="0.3">
      <c r="B8" s="148"/>
      <c r="C8" s="149"/>
      <c r="D8" s="149"/>
      <c r="E8" s="149"/>
      <c r="F8" s="149"/>
      <c r="G8" s="149"/>
      <c r="H8" s="149"/>
      <c r="I8" s="149"/>
      <c r="J8" s="150"/>
      <c r="K8" s="21" t="s">
        <v>21</v>
      </c>
      <c r="L8" s="21">
        <f>IF(L6=2,$AF$40,LOOKUP(L6,$AF$21:$AF$38,$AH$21:$AH$38))</f>
        <v>31</v>
      </c>
      <c r="M8" s="21">
        <f>IF(M6=2,$AF$40,LOOKUP(M6,$AF$21:$AF$38,$AH$21:$AH$38))</f>
        <v>31</v>
      </c>
      <c r="N8" s="21" t="str">
        <f>LOOKUP(M6,AF21:AF38,AG21:AG38)</f>
        <v>jan</v>
      </c>
      <c r="O8" s="21">
        <f>IF(AND(L7=1,L6=M6,M7=M8),0,IF(L6=M6,M7-L7+1,M9))</f>
        <v>1</v>
      </c>
      <c r="P8" s="22">
        <f>SUM(O8*L12)</f>
        <v>0</v>
      </c>
      <c r="R8" s="20" t="s">
        <v>21</v>
      </c>
      <c r="S8" s="21">
        <f>IF(S6=2,$AF$41,LOOKUP(S6,$AF$21:$AF$38,$AH$21:$AH$38))</f>
        <v>31</v>
      </c>
      <c r="T8" s="21">
        <f>IF(T6=2,$AF$41,LOOKUP(T6,$AF$21:$AF$38,$AH$21:$AH$38))</f>
        <v>31</v>
      </c>
      <c r="U8" s="21" t="str">
        <f>LOOKUP(T6,AF21:AF38,AG21:AG38)</f>
        <v>jan</v>
      </c>
      <c r="V8" s="21">
        <f>IF(AND(S7=1,S6=T6,T7=T8),0,IF(S6=T6,T7-S7+1,T9))</f>
        <v>1</v>
      </c>
      <c r="W8" s="22">
        <f>SUM(V8*S12)</f>
        <v>0</v>
      </c>
      <c r="X8" s="10"/>
      <c r="Y8" s="20" t="s">
        <v>21</v>
      </c>
      <c r="Z8" s="21">
        <f>IF(Z6=2,$AF$42,LOOKUP(Z6,$AF$21:$AF$38,$AH$21:$AH$38))</f>
        <v>31</v>
      </c>
      <c r="AA8" s="21">
        <f>IF(AA6=2,$AF$42,LOOKUP(AA6,$AF$21:$AF$38,$AH$21:$AH$38))</f>
        <v>31</v>
      </c>
      <c r="AB8" s="21" t="str">
        <f>LOOKUP(AA6,AF21:AF38,AG21:AG38)</f>
        <v>jan</v>
      </c>
      <c r="AC8" s="21">
        <f>IF(AND(Z7=1,Z6=AA6,AA7=AA8),0,IF(Z6=AA6,AA7-Z7+1,AA9))</f>
        <v>1</v>
      </c>
      <c r="AD8" s="22">
        <f>SUM(AC8*Z12)</f>
        <v>0</v>
      </c>
      <c r="AF8" s="5" t="s">
        <v>22</v>
      </c>
      <c r="AG8" s="5"/>
      <c r="AH8" s="5"/>
      <c r="AJ8" s="6" t="s">
        <v>23</v>
      </c>
      <c r="AK8" s="7"/>
    </row>
    <row r="9" spans="2:37" x14ac:dyDescent="0.25">
      <c r="B9" s="76" t="s">
        <v>24</v>
      </c>
      <c r="C9" s="31"/>
      <c r="D9" s="77" t="str">
        <f>IF(B11="","",YEAR(B11))</f>
        <v/>
      </c>
      <c r="E9" s="31" t="str">
        <f>IF(AF40=29,"skottår","")</f>
        <v/>
      </c>
      <c r="F9" s="31"/>
      <c r="G9" s="31"/>
      <c r="H9" s="86" t="s">
        <v>7</v>
      </c>
      <c r="I9" s="31"/>
      <c r="J9" s="87" t="s">
        <v>73</v>
      </c>
      <c r="K9" s="21" t="s">
        <v>25</v>
      </c>
      <c r="L9" s="21">
        <f>IF(L6=M6,0,IF(L7=1,0,L8-L7+1))</f>
        <v>0</v>
      </c>
      <c r="M9" s="23">
        <f>IF(M7-M8=0,0,IF(M8-M7,M7,0))</f>
        <v>0</v>
      </c>
      <c r="P9" s="22">
        <f>IF(M3=1900,L10*12,SUM(P6:P8))</f>
        <v>0</v>
      </c>
      <c r="R9" s="20" t="s">
        <v>25</v>
      </c>
      <c r="S9" s="21">
        <f>IF(S6=T6,0,IF(S7=1,0,S8-S7+1))</f>
        <v>0</v>
      </c>
      <c r="T9" s="23">
        <f>IF(T7-T8=0,0,IF(T8-T7,T7,0))</f>
        <v>0</v>
      </c>
      <c r="W9" s="22">
        <f>IF(T3=1900,S10*12,SUM(W6:W8))</f>
        <v>0</v>
      </c>
      <c r="X9" s="10"/>
      <c r="Y9" s="20" t="s">
        <v>25</v>
      </c>
      <c r="Z9" s="21">
        <f>IF(Z6=AA6,0,IF(Z7=1,0,Z8-Z7+1))</f>
        <v>0</v>
      </c>
      <c r="AA9" s="23">
        <f>IF(AA7-AA8=0,0,IF(AA8-AA7,AA7,0))</f>
        <v>0</v>
      </c>
      <c r="AD9" s="22">
        <f>SUM(AD6:AD8)</f>
        <v>0</v>
      </c>
      <c r="AG9" s="5"/>
      <c r="AH9" s="5"/>
      <c r="AJ9" s="6" t="s">
        <v>26</v>
      </c>
      <c r="AK9" s="7"/>
    </row>
    <row r="10" spans="2:37" x14ac:dyDescent="0.25">
      <c r="B10" s="78" t="s">
        <v>2</v>
      </c>
      <c r="C10" s="79" t="s">
        <v>3</v>
      </c>
      <c r="D10" s="79" t="s">
        <v>27</v>
      </c>
      <c r="E10" s="79" t="s">
        <v>28</v>
      </c>
      <c r="F10" s="80"/>
      <c r="G10" s="5"/>
      <c r="H10" s="37"/>
      <c r="I10" s="38"/>
      <c r="J10" s="88"/>
      <c r="K10" s="21" t="s">
        <v>29</v>
      </c>
      <c r="L10" s="10">
        <f>SUM(D11/12)</f>
        <v>0</v>
      </c>
      <c r="P10" s="19"/>
      <c r="R10" s="20" t="s">
        <v>29</v>
      </c>
      <c r="S10" s="10">
        <f>SUM(D32/12)</f>
        <v>0</v>
      </c>
      <c r="W10" s="19"/>
      <c r="Y10" s="20" t="s">
        <v>29</v>
      </c>
      <c r="Z10" s="10">
        <f>SUM(D53/12)</f>
        <v>0</v>
      </c>
      <c r="AD10" s="19"/>
      <c r="AJ10" s="6" t="s">
        <v>30</v>
      </c>
      <c r="AK10" s="7"/>
    </row>
    <row r="11" spans="2:37" x14ac:dyDescent="0.25">
      <c r="B11" s="34"/>
      <c r="C11" s="42"/>
      <c r="D11" s="43"/>
      <c r="E11" s="81">
        <f>SUM(P9)</f>
        <v>0</v>
      </c>
      <c r="F11" s="36"/>
      <c r="G11" s="5"/>
      <c r="H11" s="37"/>
      <c r="I11" s="38"/>
      <c r="J11" s="88"/>
      <c r="K11" s="21" t="s">
        <v>31</v>
      </c>
      <c r="L11" s="10">
        <f>SUM(L10/L8)</f>
        <v>0</v>
      </c>
      <c r="P11" s="19"/>
      <c r="R11" s="20" t="s">
        <v>31</v>
      </c>
      <c r="S11" s="10">
        <f>SUM(S10/S8)</f>
        <v>0</v>
      </c>
      <c r="W11" s="19"/>
      <c r="Y11" s="20" t="s">
        <v>31</v>
      </c>
      <c r="Z11" s="10">
        <f>SUM(Z10/Z8)</f>
        <v>0</v>
      </c>
      <c r="AD11" s="19"/>
      <c r="AJ11" s="6" t="s">
        <v>32</v>
      </c>
      <c r="AK11" s="7"/>
    </row>
    <row r="12" spans="2:37" x14ac:dyDescent="0.25">
      <c r="B12" s="34"/>
      <c r="C12" s="42"/>
      <c r="D12" s="43"/>
      <c r="E12" s="81">
        <f>SUM(P19)</f>
        <v>0</v>
      </c>
      <c r="F12" s="36"/>
      <c r="G12" s="5"/>
      <c r="H12" s="37"/>
      <c r="I12" s="38"/>
      <c r="J12" s="88"/>
      <c r="K12" s="28" t="s">
        <v>33</v>
      </c>
      <c r="L12" s="25">
        <f>SUM(L10/M8)</f>
        <v>0</v>
      </c>
      <c r="M12" s="40"/>
      <c r="N12" s="14"/>
      <c r="O12" s="14"/>
      <c r="P12" s="15"/>
      <c r="R12" s="24" t="s">
        <v>33</v>
      </c>
      <c r="S12" s="25">
        <f>SUM(S10/T8)</f>
        <v>0</v>
      </c>
      <c r="T12" s="14"/>
      <c r="U12" s="14"/>
      <c r="V12" s="14"/>
      <c r="W12" s="15"/>
      <c r="Y12" s="24" t="s">
        <v>33</v>
      </c>
      <c r="Z12" s="25">
        <f>SUM(Z10/AA8)</f>
        <v>0</v>
      </c>
      <c r="AA12" s="14"/>
      <c r="AB12" s="14"/>
      <c r="AC12" s="14"/>
      <c r="AD12" s="15"/>
      <c r="AJ12" s="6" t="s">
        <v>34</v>
      </c>
      <c r="AK12" s="7"/>
    </row>
    <row r="13" spans="2:37" x14ac:dyDescent="0.25">
      <c r="B13" s="34"/>
      <c r="C13" s="42"/>
      <c r="D13" s="43"/>
      <c r="E13" s="81">
        <f>SUM(P35)</f>
        <v>0</v>
      </c>
      <c r="F13" s="36"/>
      <c r="G13" s="5"/>
      <c r="H13" s="37"/>
      <c r="I13" s="38"/>
      <c r="J13" s="88"/>
      <c r="AJ13" s="6" t="s">
        <v>35</v>
      </c>
      <c r="AK13" s="7"/>
    </row>
    <row r="14" spans="2:37" x14ac:dyDescent="0.25">
      <c r="B14" s="34"/>
      <c r="C14" s="42"/>
      <c r="D14" s="43"/>
      <c r="E14" s="81">
        <f>SUM(P51)</f>
        <v>0</v>
      </c>
      <c r="F14" s="36"/>
      <c r="G14" s="5"/>
      <c r="H14" s="37"/>
      <c r="I14" s="38"/>
      <c r="J14" s="89"/>
      <c r="K14" s="29" t="s">
        <v>36</v>
      </c>
      <c r="L14" s="26">
        <f>SUM(B12)</f>
        <v>0</v>
      </c>
      <c r="M14" s="26">
        <f>SUM(C12)</f>
        <v>0</v>
      </c>
      <c r="N14" s="12"/>
      <c r="O14" s="12"/>
      <c r="P14" s="13"/>
      <c r="R14" s="27" t="s">
        <v>37</v>
      </c>
      <c r="S14" s="26">
        <f>SUM(B33)</f>
        <v>0</v>
      </c>
      <c r="T14" s="26">
        <f>SUM(C33)</f>
        <v>0</v>
      </c>
      <c r="U14" s="12"/>
      <c r="V14" s="12"/>
      <c r="W14" s="13"/>
      <c r="Y14" s="27" t="s">
        <v>38</v>
      </c>
      <c r="Z14" s="26">
        <f>SUM(B54)</f>
        <v>0</v>
      </c>
      <c r="AA14" s="26">
        <f>SUM(C54)</f>
        <v>0</v>
      </c>
      <c r="AB14" s="12"/>
      <c r="AC14" s="12"/>
      <c r="AD14" s="13"/>
      <c r="AJ14" s="6" t="s">
        <v>39</v>
      </c>
      <c r="AK14" s="7"/>
    </row>
    <row r="15" spans="2:37" x14ac:dyDescent="0.25">
      <c r="B15" s="84" t="s">
        <v>6</v>
      </c>
      <c r="C15" s="36"/>
      <c r="D15" s="36"/>
      <c r="E15" s="82">
        <f>SUM(E11:E14)</f>
        <v>0</v>
      </c>
      <c r="F15" s="36"/>
      <c r="G15" s="5"/>
      <c r="H15" s="92" t="s">
        <v>40</v>
      </c>
      <c r="I15" s="95">
        <f>SUM(I10:I14)</f>
        <v>0</v>
      </c>
      <c r="J15" s="90">
        <f>IF(F19&lt;I15,0,F19-I15)</f>
        <v>0</v>
      </c>
      <c r="K15" s="21" t="s">
        <v>11</v>
      </c>
      <c r="L15" s="21">
        <f>YEAR(L14)</f>
        <v>1900</v>
      </c>
      <c r="M15" s="21">
        <f>YEAR(M14)</f>
        <v>1900</v>
      </c>
      <c r="P15" s="19"/>
      <c r="R15" s="20" t="s">
        <v>11</v>
      </c>
      <c r="S15" s="21">
        <f>YEAR(S14)</f>
        <v>1900</v>
      </c>
      <c r="T15" s="21">
        <f>YEAR(T14)</f>
        <v>1900</v>
      </c>
      <c r="W15" s="19"/>
      <c r="Y15" s="20" t="s">
        <v>11</v>
      </c>
      <c r="Z15" s="21">
        <f>YEAR(Z14)</f>
        <v>1900</v>
      </c>
      <c r="AA15" s="21">
        <f>YEAR(AA14)</f>
        <v>1900</v>
      </c>
      <c r="AD15" s="19"/>
      <c r="AJ15" s="6" t="s">
        <v>41</v>
      </c>
      <c r="AK15" s="7"/>
    </row>
    <row r="16" spans="2:37" x14ac:dyDescent="0.25">
      <c r="B16" s="73"/>
      <c r="C16" s="38"/>
      <c r="D16" s="36"/>
      <c r="E16" s="36"/>
      <c r="F16" s="5"/>
      <c r="G16" s="5"/>
      <c r="H16" s="5"/>
      <c r="I16" s="5"/>
      <c r="J16" s="33"/>
      <c r="K16" s="21" t="s">
        <v>14</v>
      </c>
      <c r="L16" s="21">
        <f>MONTH(L14)</f>
        <v>1</v>
      </c>
      <c r="M16" s="21">
        <f>MONTH(M14)</f>
        <v>1</v>
      </c>
      <c r="N16" s="21" t="s">
        <v>15</v>
      </c>
      <c r="O16" s="21">
        <f>IF(AND(L17=1,L16=M16,M17=M18),1,IF(L16=M16,0,IF(AND(L19&gt;0,M19&gt;0),M16-L16-1,IF(AND(M19=0,L19=0),M16-L16+1,M16-L16))))</f>
        <v>0</v>
      </c>
      <c r="P16" s="22">
        <f>SUM(O16*L20)</f>
        <v>0</v>
      </c>
      <c r="R16" s="20" t="s">
        <v>14</v>
      </c>
      <c r="S16" s="21">
        <f>MONTH(S14)</f>
        <v>1</v>
      </c>
      <c r="T16" s="21">
        <f>MONTH(T14)</f>
        <v>1</v>
      </c>
      <c r="U16" s="21" t="s">
        <v>15</v>
      </c>
      <c r="V16" s="21">
        <f>IF(AND(S17=1,S16=T16,T17=T18),1,IF(S16=T16,0,IF(AND(S19&gt;0,T19&gt;0),T16-S16-1,IF(AND(T19=0,S19=0),T16-S16+1,T16-S16))))</f>
        <v>0</v>
      </c>
      <c r="W16" s="22">
        <f>SUM(V16*S20)</f>
        <v>0</v>
      </c>
      <c r="X16" s="10"/>
      <c r="Y16" s="20" t="s">
        <v>14</v>
      </c>
      <c r="Z16" s="21">
        <f>MONTH(Z14)</f>
        <v>1</v>
      </c>
      <c r="AA16" s="21">
        <f>MONTH(AA14)</f>
        <v>1</v>
      </c>
      <c r="AB16" s="21" t="s">
        <v>15</v>
      </c>
      <c r="AC16" s="21">
        <f>IF(AND(Z17=1,Z16=AA16,AA17=AA18),1,IF(Z16=AA16,0,IF(AND(Z19&gt;0,AA19&gt;0),AA16-Z16-1,IF(AND(AA19=0,Z19=0),AA16-Z16+1,AA16-Z16))))</f>
        <v>0</v>
      </c>
      <c r="AD16" s="22">
        <f>SUM(AC16*Z20)</f>
        <v>0</v>
      </c>
      <c r="AJ16" s="6" t="s">
        <v>42</v>
      </c>
      <c r="AK16" s="7"/>
    </row>
    <row r="17" spans="2:39" x14ac:dyDescent="0.25">
      <c r="B17" s="73"/>
      <c r="C17" s="38"/>
      <c r="D17" s="36"/>
      <c r="E17" s="36"/>
      <c r="F17" s="80" t="s">
        <v>74</v>
      </c>
      <c r="G17" s="36"/>
      <c r="H17" s="5"/>
      <c r="I17" s="54"/>
      <c r="J17" s="90">
        <f>IF(I17="",J15,J15*I17)</f>
        <v>0</v>
      </c>
      <c r="K17" s="21" t="s">
        <v>18</v>
      </c>
      <c r="L17" s="21">
        <f>DAY(L14)</f>
        <v>0</v>
      </c>
      <c r="M17" s="21">
        <f>DAY(M14)</f>
        <v>0</v>
      </c>
      <c r="N17" s="21" t="str">
        <f>LOOKUP(L16,AF21:AF38,AG21:AG38)</f>
        <v>jan</v>
      </c>
      <c r="O17" s="21">
        <f>IF(L19=L18,0,L19)</f>
        <v>0</v>
      </c>
      <c r="P17" s="22">
        <f>SUM(O17*L21)</f>
        <v>0</v>
      </c>
      <c r="R17" s="20" t="s">
        <v>18</v>
      </c>
      <c r="S17" s="21">
        <f>DAY(S14)</f>
        <v>0</v>
      </c>
      <c r="T17" s="21">
        <f>DAY(T14)</f>
        <v>0</v>
      </c>
      <c r="U17" s="21" t="str">
        <f>LOOKUP(S16,AF21:AF38,AG21:AG38)</f>
        <v>jan</v>
      </c>
      <c r="V17" s="21">
        <f>IF(S19=S18,0,S19)</f>
        <v>0</v>
      </c>
      <c r="W17" s="22">
        <f>SUM(V17*S21)</f>
        <v>0</v>
      </c>
      <c r="X17" s="10"/>
      <c r="Y17" s="20" t="s">
        <v>18</v>
      </c>
      <c r="Z17" s="21">
        <f>DAY(Z14)</f>
        <v>0</v>
      </c>
      <c r="AA17" s="21">
        <f>DAY(AA14)</f>
        <v>0</v>
      </c>
      <c r="AB17" s="21" t="str">
        <f>LOOKUP(Z16,AF21:AF38,AG21:AG38)</f>
        <v>jan</v>
      </c>
      <c r="AC17" s="21">
        <f>IF(Z19=Z18,0,Z19)</f>
        <v>0</v>
      </c>
      <c r="AD17" s="22">
        <f>SUM(AC17*Z21)</f>
        <v>0</v>
      </c>
      <c r="AJ17" s="6" t="s">
        <v>22</v>
      </c>
      <c r="AK17" s="7"/>
    </row>
    <row r="18" spans="2:39" x14ac:dyDescent="0.25">
      <c r="B18" s="73"/>
      <c r="C18" s="38"/>
      <c r="D18" s="5"/>
      <c r="E18" s="80" t="s">
        <v>43</v>
      </c>
      <c r="F18" s="36"/>
      <c r="G18" s="5"/>
      <c r="H18" s="5"/>
      <c r="I18" s="5"/>
      <c r="J18" s="33"/>
      <c r="K18" s="21" t="s">
        <v>21</v>
      </c>
      <c r="L18" s="21">
        <f>IF(L16=2,$AF$40,LOOKUP(L16,$AF$21:$AF$38,$AH$21:$AH$38))</f>
        <v>31</v>
      </c>
      <c r="M18" s="21">
        <f>IF(M16=2,$AF$40,LOOKUP(M16,$AF$21:$AF$38,$AH$21:$AH$38))</f>
        <v>31</v>
      </c>
      <c r="N18" s="21" t="str">
        <f>LOOKUP(M16,AF21:AF38,AG21:AG38)</f>
        <v>jan</v>
      </c>
      <c r="O18" s="21">
        <f>IF(AND(L17=1,L16=M16,M17=M18),0,IF(L16=M16,M17-L17+1,M19))</f>
        <v>1</v>
      </c>
      <c r="P18" s="22">
        <f>SUM(O18*L28)</f>
        <v>0</v>
      </c>
      <c r="R18" s="20" t="s">
        <v>21</v>
      </c>
      <c r="S18" s="21">
        <f>IF(S16=2,$AF$41,LOOKUP(S16,$AF$21:$AF$38,$AH$21:$AH$38))</f>
        <v>31</v>
      </c>
      <c r="T18" s="21">
        <f>IF(T16=2,$AF$41,LOOKUP(T16,$AF$21:$AF$38,$AH$21:$AH$38))</f>
        <v>31</v>
      </c>
      <c r="U18" s="21" t="str">
        <f>LOOKUP(T16,AF21:AF38,AG21:AG38)</f>
        <v>jan</v>
      </c>
      <c r="V18" s="21">
        <f>IF(AND(S17=1,S16=T16,T17=T18),0,IF(S16=T16,T17-S17+1,T19))</f>
        <v>1</v>
      </c>
      <c r="W18" s="22">
        <f>SUM(V18*S28)</f>
        <v>0</v>
      </c>
      <c r="X18" s="10"/>
      <c r="Y18" s="20" t="s">
        <v>21</v>
      </c>
      <c r="Z18" s="21">
        <f>IF(Z16=2,$AF$42,LOOKUP(Z16,$AF$21:$AF$38,$AH$21:$AH$38))</f>
        <v>31</v>
      </c>
      <c r="AA18" s="21">
        <f>IF(AA16=2,$AF$42,LOOKUP(AA16,$AF$21:$AF$38,$AH$21:$AH$38))</f>
        <v>31</v>
      </c>
      <c r="AB18" s="21" t="str">
        <f>LOOKUP(AA16,AF21:AF38,AG21:AG38)</f>
        <v>jan</v>
      </c>
      <c r="AC18" s="21">
        <f>IF(AND(Z17=1,Z16=AA16,AA17=AA18),0,IF(Z16=AA16,AA17-Z17+1,AA19))</f>
        <v>1</v>
      </c>
      <c r="AD18" s="22">
        <f>SUM(AC18*Z28)</f>
        <v>0</v>
      </c>
      <c r="AJ18" s="8"/>
      <c r="AK18" s="9"/>
    </row>
    <row r="19" spans="2:39" x14ac:dyDescent="0.25">
      <c r="B19" s="73"/>
      <c r="C19" s="38"/>
      <c r="D19" s="79" t="s">
        <v>28</v>
      </c>
      <c r="E19" s="80" t="s">
        <v>44</v>
      </c>
      <c r="F19" s="11">
        <f>SUM(E15+D20)</f>
        <v>0</v>
      </c>
      <c r="G19" s="5"/>
      <c r="H19" s="5"/>
      <c r="I19" s="94"/>
      <c r="J19" s="33"/>
      <c r="K19" s="21" t="s">
        <v>25</v>
      </c>
      <c r="L19" s="21">
        <f>IF(L16=M16,0,IF(L17=1,0,L18-L17+1))</f>
        <v>0</v>
      </c>
      <c r="M19" s="23">
        <f>IF(M17-M18=0,0,IF(M18-M17,M17,0))</f>
        <v>0</v>
      </c>
      <c r="P19" s="22">
        <f>IF(M15=1900,L20*12,SUM(P16:P18))</f>
        <v>0</v>
      </c>
      <c r="R19" s="20" t="s">
        <v>25</v>
      </c>
      <c r="S19" s="21">
        <f>IF(S16=T16,0,IF(S17=1,0,S18-S17+1))</f>
        <v>0</v>
      </c>
      <c r="T19" s="23">
        <f>IF(T17-T18=0,0,IF(T18-T17,T17,0))</f>
        <v>0</v>
      </c>
      <c r="W19" s="22">
        <f>IF(T15=1900,S20*12,SUM(W16:W18))</f>
        <v>0</v>
      </c>
      <c r="X19" s="10"/>
      <c r="Y19" s="20" t="s">
        <v>25</v>
      </c>
      <c r="Z19" s="21">
        <f>IF(Z16=AA16,0,IF(Z17=1,0,Z18-Z17+1))</f>
        <v>0</v>
      </c>
      <c r="AA19" s="23">
        <f>IF(AA17-AA18=0,0,IF(AA18-AA17,AA17,0))</f>
        <v>0</v>
      </c>
      <c r="AD19" s="22">
        <f>SUM(AD16:AD18)</f>
        <v>0</v>
      </c>
      <c r="AE19" s="1"/>
      <c r="AF19" s="1"/>
      <c r="AG19" s="2" t="s">
        <v>45</v>
      </c>
      <c r="AH19" s="2" t="s">
        <v>45</v>
      </c>
      <c r="AI19" s="1"/>
      <c r="AM19" s="56"/>
    </row>
    <row r="20" spans="2:39" ht="15.75" thickBot="1" x14ac:dyDescent="0.3">
      <c r="B20" s="74"/>
      <c r="C20" s="55"/>
      <c r="D20" s="85">
        <f>SUM(C16:C20)</f>
        <v>0</v>
      </c>
      <c r="E20" s="83"/>
      <c r="F20" s="83"/>
      <c r="G20" s="83"/>
      <c r="H20" s="93" t="s">
        <v>75</v>
      </c>
      <c r="I20" s="83"/>
      <c r="J20" s="91">
        <f>IF(OR(J17=0,J17&lt;0),0,IF(IF(I17="",(F19-I15),(F19-I15)*I17)-ROUNDDOWN(IF(I17="",(F19-I15),(F19-I15)*I17),-2)&gt;9.99,ROUNDUP(IF(I17="",(F19-I15),(F19-I15)*I17),-2),ROUNDDOWN(IF(I17="",(F19-I15),(F19-I15)*I17),-2)))</f>
        <v>0</v>
      </c>
      <c r="K20" s="21" t="s">
        <v>29</v>
      </c>
      <c r="L20" s="10">
        <f>SUM(D12/12)</f>
        <v>0</v>
      </c>
      <c r="P20" s="19"/>
      <c r="R20" s="20" t="s">
        <v>29</v>
      </c>
      <c r="S20" s="10">
        <f>SUM(D33/12)</f>
        <v>0</v>
      </c>
      <c r="W20" s="19"/>
      <c r="Y20" s="20" t="s">
        <v>29</v>
      </c>
      <c r="Z20" s="10">
        <f>SUM(D54/12)</f>
        <v>0</v>
      </c>
      <c r="AD20" s="19"/>
      <c r="AF20" s="1"/>
      <c r="AG20" s="1"/>
      <c r="AH20" s="1" t="s">
        <v>46</v>
      </c>
      <c r="AI20" s="2" t="s">
        <v>47</v>
      </c>
      <c r="AJ20" s="2" t="s">
        <v>48</v>
      </c>
      <c r="AM20" s="56"/>
    </row>
    <row r="21" spans="2:39" x14ac:dyDescent="0.25">
      <c r="B21" s="142"/>
      <c r="C21" s="143"/>
      <c r="D21" s="143"/>
      <c r="E21" s="143"/>
      <c r="F21" s="143"/>
      <c r="G21" s="143"/>
      <c r="H21" s="143"/>
      <c r="I21" s="143"/>
      <c r="J21" s="144"/>
      <c r="K21" s="21" t="s">
        <v>31</v>
      </c>
      <c r="L21" s="10">
        <f>SUM(L20/L18)</f>
        <v>0</v>
      </c>
      <c r="P21" s="19"/>
      <c r="R21" s="20" t="s">
        <v>31</v>
      </c>
      <c r="S21" s="10">
        <f>SUM(S20/S18)</f>
        <v>0</v>
      </c>
      <c r="W21" s="19"/>
      <c r="Y21" s="20" t="s">
        <v>31</v>
      </c>
      <c r="Z21" s="10">
        <f>SUM(Z20/Z18)</f>
        <v>0</v>
      </c>
      <c r="AD21" s="19"/>
      <c r="AE21">
        <v>19</v>
      </c>
      <c r="AF21" s="1">
        <v>1</v>
      </c>
      <c r="AG21" s="1" t="s">
        <v>49</v>
      </c>
      <c r="AH21" s="1">
        <v>31</v>
      </c>
      <c r="AI21" s="1">
        <v>31</v>
      </c>
      <c r="AJ21" s="1">
        <v>2004</v>
      </c>
    </row>
    <row r="22" spans="2:39" x14ac:dyDescent="0.25">
      <c r="B22" s="145"/>
      <c r="C22" s="146"/>
      <c r="D22" s="146"/>
      <c r="E22" s="146"/>
      <c r="F22" s="146"/>
      <c r="G22" s="146"/>
      <c r="H22" s="146"/>
      <c r="I22" s="146"/>
      <c r="J22" s="147"/>
      <c r="K22" s="21"/>
      <c r="L22" s="10"/>
      <c r="P22" s="19"/>
      <c r="R22" s="20"/>
      <c r="S22" s="10"/>
      <c r="W22" s="19"/>
      <c r="Y22" s="20"/>
      <c r="Z22" s="10"/>
      <c r="AD22" s="19"/>
      <c r="AF22" s="1"/>
      <c r="AG22" s="1"/>
      <c r="AH22" s="1"/>
      <c r="AI22" s="1"/>
      <c r="AJ22" s="1"/>
    </row>
    <row r="23" spans="2:39" x14ac:dyDescent="0.25">
      <c r="B23" s="145"/>
      <c r="C23" s="146"/>
      <c r="D23" s="146"/>
      <c r="E23" s="146"/>
      <c r="F23" s="146"/>
      <c r="G23" s="146"/>
      <c r="H23" s="146"/>
      <c r="I23" s="146"/>
      <c r="J23" s="147"/>
      <c r="K23" s="21"/>
      <c r="L23" s="10"/>
      <c r="P23" s="19"/>
      <c r="R23" s="20"/>
      <c r="S23" s="10"/>
      <c r="W23" s="19"/>
      <c r="Y23" s="20"/>
      <c r="Z23" s="10"/>
      <c r="AD23" s="19"/>
      <c r="AF23" s="1"/>
      <c r="AG23" s="1"/>
      <c r="AH23" s="1"/>
      <c r="AI23" s="1"/>
      <c r="AJ23" s="1"/>
    </row>
    <row r="24" spans="2:39" x14ac:dyDescent="0.25">
      <c r="B24" s="145"/>
      <c r="C24" s="146"/>
      <c r="D24" s="146"/>
      <c r="E24" s="146"/>
      <c r="F24" s="146"/>
      <c r="G24" s="146"/>
      <c r="H24" s="146"/>
      <c r="I24" s="146"/>
      <c r="J24" s="147"/>
      <c r="K24" s="21"/>
      <c r="L24" s="10"/>
      <c r="P24" s="19"/>
      <c r="R24" s="20"/>
      <c r="S24" s="10"/>
      <c r="W24" s="19"/>
      <c r="Y24" s="20"/>
      <c r="Z24" s="10"/>
      <c r="AD24" s="19"/>
      <c r="AF24" s="1"/>
      <c r="AG24" s="1"/>
      <c r="AH24" s="1"/>
      <c r="AI24" s="1"/>
      <c r="AJ24" s="1"/>
    </row>
    <row r="25" spans="2:39" x14ac:dyDescent="0.25">
      <c r="B25" s="145"/>
      <c r="C25" s="146"/>
      <c r="D25" s="146"/>
      <c r="E25" s="146"/>
      <c r="F25" s="146"/>
      <c r="G25" s="146"/>
      <c r="H25" s="146"/>
      <c r="I25" s="146"/>
      <c r="J25" s="147"/>
      <c r="K25" s="21"/>
      <c r="L25" s="10"/>
      <c r="P25" s="19"/>
      <c r="R25" s="20"/>
      <c r="S25" s="10"/>
      <c r="W25" s="19"/>
      <c r="Y25" s="20"/>
      <c r="Z25" s="10"/>
      <c r="AD25" s="19"/>
      <c r="AF25" s="1"/>
      <c r="AG25" s="1"/>
      <c r="AH25" s="1"/>
      <c r="AI25" s="1"/>
      <c r="AJ25" s="1"/>
    </row>
    <row r="26" spans="2:39" x14ac:dyDescent="0.25">
      <c r="B26" s="145"/>
      <c r="C26" s="146"/>
      <c r="D26" s="146"/>
      <c r="E26" s="146"/>
      <c r="F26" s="146"/>
      <c r="G26" s="146"/>
      <c r="H26" s="146"/>
      <c r="I26" s="146"/>
      <c r="J26" s="147"/>
      <c r="K26" s="21"/>
      <c r="L26" s="10"/>
      <c r="P26" s="19"/>
      <c r="R26" s="20"/>
      <c r="S26" s="10"/>
      <c r="W26" s="19"/>
      <c r="Y26" s="20"/>
      <c r="Z26" s="10"/>
      <c r="AD26" s="19"/>
      <c r="AF26" s="1"/>
      <c r="AG26" s="1"/>
      <c r="AH26" s="1"/>
      <c r="AI26" s="1"/>
      <c r="AJ26" s="1"/>
    </row>
    <row r="27" spans="2:39" x14ac:dyDescent="0.25">
      <c r="B27" s="145"/>
      <c r="C27" s="146"/>
      <c r="D27" s="146"/>
      <c r="E27" s="146"/>
      <c r="F27" s="146"/>
      <c r="G27" s="146"/>
      <c r="H27" s="146"/>
      <c r="I27" s="146"/>
      <c r="J27" s="147"/>
      <c r="K27" s="21"/>
      <c r="L27" s="10"/>
      <c r="P27" s="19"/>
      <c r="R27" s="20"/>
      <c r="S27" s="10"/>
      <c r="W27" s="19"/>
      <c r="Y27" s="20"/>
      <c r="Z27" s="10"/>
      <c r="AD27" s="19"/>
      <c r="AF27" s="1"/>
      <c r="AG27" s="1"/>
      <c r="AH27" s="1"/>
      <c r="AI27" s="1"/>
      <c r="AJ27" s="1"/>
    </row>
    <row r="28" spans="2:39" x14ac:dyDescent="0.25">
      <c r="B28" s="145"/>
      <c r="C28" s="146"/>
      <c r="D28" s="146"/>
      <c r="E28" s="146"/>
      <c r="F28" s="146"/>
      <c r="G28" s="146"/>
      <c r="H28" s="146"/>
      <c r="I28" s="146"/>
      <c r="J28" s="147"/>
      <c r="K28" s="28" t="s">
        <v>33</v>
      </c>
      <c r="L28" s="25">
        <f>SUM(L20/M18)</f>
        <v>0</v>
      </c>
      <c r="M28" s="14"/>
      <c r="N28" s="14"/>
      <c r="O28" s="14"/>
      <c r="P28" s="15"/>
      <c r="R28" s="24" t="s">
        <v>33</v>
      </c>
      <c r="S28" s="25">
        <f>SUM(S20/T18)</f>
        <v>0</v>
      </c>
      <c r="T28" s="14"/>
      <c r="U28" s="14"/>
      <c r="V28" s="14"/>
      <c r="W28" s="15"/>
      <c r="Y28" s="24" t="s">
        <v>33</v>
      </c>
      <c r="Z28" s="25">
        <f>SUM(Z20/AA18)</f>
        <v>0</v>
      </c>
      <c r="AA28" s="14"/>
      <c r="AB28" s="14"/>
      <c r="AC28" s="14"/>
      <c r="AD28" s="15"/>
      <c r="AE28">
        <v>20</v>
      </c>
      <c r="AF28" s="1">
        <v>2</v>
      </c>
      <c r="AG28" s="1" t="s">
        <v>50</v>
      </c>
      <c r="AH28" s="1">
        <v>28</v>
      </c>
      <c r="AI28" s="1">
        <v>29</v>
      </c>
      <c r="AJ28" s="1">
        <v>2008</v>
      </c>
    </row>
    <row r="29" spans="2:39" ht="15.75" thickBot="1" x14ac:dyDescent="0.3">
      <c r="B29" s="148"/>
      <c r="C29" s="149"/>
      <c r="D29" s="149"/>
      <c r="E29" s="149"/>
      <c r="F29" s="149"/>
      <c r="G29" s="149"/>
      <c r="H29" s="149"/>
      <c r="I29" s="149"/>
      <c r="J29" s="150"/>
      <c r="AE29">
        <v>21</v>
      </c>
      <c r="AF29" s="1">
        <v>3</v>
      </c>
      <c r="AG29" s="1" t="s">
        <v>51</v>
      </c>
      <c r="AH29" s="1">
        <v>31</v>
      </c>
      <c r="AI29" s="1">
        <v>31</v>
      </c>
      <c r="AJ29" s="1">
        <v>2012</v>
      </c>
    </row>
    <row r="30" spans="2:39" x14ac:dyDescent="0.25">
      <c r="B30" s="76" t="s">
        <v>24</v>
      </c>
      <c r="C30" s="31"/>
      <c r="D30" s="77" t="str">
        <f>IF(B32="","",YEAR(B32))</f>
        <v/>
      </c>
      <c r="E30" s="31" t="str">
        <f>IF(AF41=29,"skottår","")</f>
        <v/>
      </c>
      <c r="F30" s="31"/>
      <c r="G30" s="31"/>
      <c r="H30" s="86" t="s">
        <v>7</v>
      </c>
      <c r="I30" s="31"/>
      <c r="J30" s="87" t="s">
        <v>73</v>
      </c>
      <c r="K30" s="29" t="s">
        <v>52</v>
      </c>
      <c r="L30" s="26">
        <f>SUM(B13)</f>
        <v>0</v>
      </c>
      <c r="M30" s="26">
        <f>SUM(C13)</f>
        <v>0</v>
      </c>
      <c r="N30" s="12"/>
      <c r="O30" s="12"/>
      <c r="P30" s="13"/>
      <c r="R30" s="27" t="s">
        <v>53</v>
      </c>
      <c r="S30" s="26">
        <f>SUM(B34)</f>
        <v>0</v>
      </c>
      <c r="T30" s="26">
        <f>SUM(C34)</f>
        <v>0</v>
      </c>
      <c r="U30" s="12"/>
      <c r="V30" s="12"/>
      <c r="W30" s="13"/>
      <c r="Y30" s="27" t="s">
        <v>54</v>
      </c>
      <c r="Z30" s="26">
        <f>SUM(B55)</f>
        <v>0</v>
      </c>
      <c r="AA30" s="26">
        <f>SUM(C55)</f>
        <v>0</v>
      </c>
      <c r="AB30" s="12"/>
      <c r="AC30" s="12"/>
      <c r="AD30" s="13"/>
      <c r="AE30">
        <v>22</v>
      </c>
      <c r="AF30" s="1">
        <v>4</v>
      </c>
      <c r="AG30" s="1" t="s">
        <v>55</v>
      </c>
      <c r="AH30" s="1">
        <v>30</v>
      </c>
      <c r="AI30" s="1">
        <v>30</v>
      </c>
      <c r="AJ30" s="1">
        <v>2016</v>
      </c>
    </row>
    <row r="31" spans="2:39" x14ac:dyDescent="0.25">
      <c r="B31" s="78" t="s">
        <v>2</v>
      </c>
      <c r="C31" s="79" t="s">
        <v>3</v>
      </c>
      <c r="D31" s="79" t="s">
        <v>27</v>
      </c>
      <c r="E31" s="79" t="s">
        <v>28</v>
      </c>
      <c r="F31" s="80"/>
      <c r="G31" s="36"/>
      <c r="H31" s="37"/>
      <c r="I31" s="38"/>
      <c r="J31" s="101"/>
      <c r="K31" s="21" t="s">
        <v>11</v>
      </c>
      <c r="L31" s="21">
        <f>YEAR(L30)</f>
        <v>1900</v>
      </c>
      <c r="M31" s="21">
        <f>YEAR(M30)</f>
        <v>1900</v>
      </c>
      <c r="P31" s="19"/>
      <c r="R31" s="20" t="s">
        <v>11</v>
      </c>
      <c r="S31" s="21">
        <f>YEAR(S30)</f>
        <v>1900</v>
      </c>
      <c r="T31" s="21">
        <f>YEAR(T30)</f>
        <v>1900</v>
      </c>
      <c r="W31" s="19"/>
      <c r="Y31" s="20" t="s">
        <v>11</v>
      </c>
      <c r="Z31" s="21">
        <f>YEAR(Z30)</f>
        <v>1900</v>
      </c>
      <c r="AA31" s="21">
        <f>YEAR(AA30)</f>
        <v>1900</v>
      </c>
      <c r="AD31" s="19"/>
      <c r="AE31">
        <v>23</v>
      </c>
      <c r="AF31" s="1">
        <v>5</v>
      </c>
      <c r="AG31" s="1" t="s">
        <v>56</v>
      </c>
      <c r="AH31" s="1">
        <v>31</v>
      </c>
      <c r="AI31" s="1">
        <v>31</v>
      </c>
      <c r="AJ31" s="1">
        <v>2020</v>
      </c>
    </row>
    <row r="32" spans="2:39" x14ac:dyDescent="0.25">
      <c r="B32" s="34"/>
      <c r="C32" s="42"/>
      <c r="D32" s="43"/>
      <c r="E32" s="81">
        <f>SUM(W9)</f>
        <v>0</v>
      </c>
      <c r="F32" s="36"/>
      <c r="G32" s="36"/>
      <c r="H32" s="37"/>
      <c r="I32" s="38"/>
      <c r="J32" s="101"/>
      <c r="K32" s="21" t="s">
        <v>14</v>
      </c>
      <c r="L32" s="21">
        <f>MONTH(L30)</f>
        <v>1</v>
      </c>
      <c r="M32" s="21">
        <f>MONTH(M30)</f>
        <v>1</v>
      </c>
      <c r="N32" s="21" t="s">
        <v>15</v>
      </c>
      <c r="O32" s="21">
        <f>IF(AND(L33=1,L32=M32,M33=M34),1,IF(L32=M32,0,IF(AND(L35&gt;0,M35&gt;0),M32-L32-1,IF(AND(M35=0,L35=0),M32-L32+1,M32-L32))))</f>
        <v>0</v>
      </c>
      <c r="P32" s="22">
        <f>SUM(O32*L36)</f>
        <v>0</v>
      </c>
      <c r="R32" s="20" t="s">
        <v>14</v>
      </c>
      <c r="S32" s="21">
        <f>MONTH(S30)</f>
        <v>1</v>
      </c>
      <c r="T32" s="21">
        <f>MONTH(T30)</f>
        <v>1</v>
      </c>
      <c r="U32" s="21" t="s">
        <v>15</v>
      </c>
      <c r="V32" s="21">
        <f>IF(AND(S33=1,S32=T32,T33=T34),1,IF(S32=T32,0,IF(AND(S35&gt;0,T35&gt;0),T32-S32-1,IF(AND(T35=0,S35=0),T32-S32+1,T32-S32))))</f>
        <v>0</v>
      </c>
      <c r="W32" s="22">
        <f>SUM(V32*S36)</f>
        <v>0</v>
      </c>
      <c r="X32" s="10"/>
      <c r="Y32" s="20" t="s">
        <v>14</v>
      </c>
      <c r="Z32" s="21">
        <f>MONTH(Z30)</f>
        <v>1</v>
      </c>
      <c r="AA32" s="21">
        <f>MONTH(AA30)</f>
        <v>1</v>
      </c>
      <c r="AB32" s="21" t="s">
        <v>15</v>
      </c>
      <c r="AC32" s="21">
        <f>IF(AND(Z33=1,Z32=AA32,AA33=AA34),1,IF(Z32=AA32,0,IF(AND(Z35&gt;0,AA35&gt;0),AA32-Z32-1,IF(AND(AA35=0,Z35=0),AA32-Z32+1,AA32-Z32))))</f>
        <v>0</v>
      </c>
      <c r="AD32" s="22">
        <f>SUM(AC32*Z36)</f>
        <v>0</v>
      </c>
      <c r="AE32">
        <v>24</v>
      </c>
      <c r="AF32" s="1">
        <v>6</v>
      </c>
      <c r="AG32" s="1" t="s">
        <v>57</v>
      </c>
      <c r="AH32" s="1">
        <v>30</v>
      </c>
      <c r="AI32" s="1">
        <v>30</v>
      </c>
      <c r="AJ32" s="1">
        <v>2024</v>
      </c>
    </row>
    <row r="33" spans="2:36" x14ac:dyDescent="0.25">
      <c r="B33" s="34"/>
      <c r="C33" s="42"/>
      <c r="D33" s="43"/>
      <c r="E33" s="81">
        <f>SUM(W19)</f>
        <v>0</v>
      </c>
      <c r="F33" s="36"/>
      <c r="G33" s="36"/>
      <c r="H33" s="37"/>
      <c r="I33" s="38"/>
      <c r="J33" s="101"/>
      <c r="K33" s="21" t="s">
        <v>18</v>
      </c>
      <c r="L33" s="21">
        <f>DAY(L30)</f>
        <v>0</v>
      </c>
      <c r="M33" s="21">
        <f>DAY(M30)</f>
        <v>0</v>
      </c>
      <c r="N33" s="21" t="str">
        <f>LOOKUP(L32,AF21:AF38,AG21:AG38)</f>
        <v>jan</v>
      </c>
      <c r="O33" s="21">
        <f>IF(L35=L34,0,L35)</f>
        <v>0</v>
      </c>
      <c r="P33" s="22">
        <f>SUM(O33*L37)</f>
        <v>0</v>
      </c>
      <c r="R33" s="20" t="s">
        <v>18</v>
      </c>
      <c r="S33" s="21">
        <f>DAY(S30)</f>
        <v>0</v>
      </c>
      <c r="T33" s="21">
        <f>DAY(T30)</f>
        <v>0</v>
      </c>
      <c r="U33" s="21" t="str">
        <f>LOOKUP(S32,AF21:AF38,AG21:AG38)</f>
        <v>jan</v>
      </c>
      <c r="V33" s="21">
        <f>IF(S35=S34,0,S35)</f>
        <v>0</v>
      </c>
      <c r="W33" s="22">
        <f>SUM(V33*S37)</f>
        <v>0</v>
      </c>
      <c r="X33" s="10"/>
      <c r="Y33" s="20" t="s">
        <v>18</v>
      </c>
      <c r="Z33" s="21">
        <f>DAY(Z30)</f>
        <v>0</v>
      </c>
      <c r="AA33" s="21">
        <f>DAY(AA30)</f>
        <v>0</v>
      </c>
      <c r="AB33" s="21" t="str">
        <f>LOOKUP(Z32,AF21:AF38,AG21:AG38)</f>
        <v>jan</v>
      </c>
      <c r="AC33" s="21">
        <f>IF(Z35=Z34,0,Z35)</f>
        <v>0</v>
      </c>
      <c r="AD33" s="22">
        <f>SUM(AC33*Z37)</f>
        <v>0</v>
      </c>
      <c r="AE33">
        <v>25</v>
      </c>
      <c r="AF33" s="1">
        <v>7</v>
      </c>
      <c r="AG33" s="1" t="s">
        <v>58</v>
      </c>
      <c r="AH33" s="1">
        <v>31</v>
      </c>
      <c r="AI33" s="1">
        <v>31</v>
      </c>
      <c r="AJ33" s="1">
        <v>2028</v>
      </c>
    </row>
    <row r="34" spans="2:36" x14ac:dyDescent="0.25">
      <c r="B34" s="34"/>
      <c r="C34" s="42"/>
      <c r="D34" s="43"/>
      <c r="E34" s="81">
        <f>SUM(W35)</f>
        <v>0</v>
      </c>
      <c r="F34" s="36"/>
      <c r="G34" s="36"/>
      <c r="H34" s="37"/>
      <c r="I34" s="38"/>
      <c r="J34" s="101"/>
      <c r="K34" s="21" t="s">
        <v>21</v>
      </c>
      <c r="L34" s="21">
        <f>IF(L32=2,$AF$40,LOOKUP(L32,$AF$21:$AF$38,$AH$21:$AH$38))</f>
        <v>31</v>
      </c>
      <c r="M34" s="21">
        <f>IF(M32=2,$AF$40,LOOKUP(M32,$AF$21:$AF$38,$AH$21:$AH$38))</f>
        <v>31</v>
      </c>
      <c r="N34" s="21" t="str">
        <f>LOOKUP(M32,AF21:AF38,AG21:AG38)</f>
        <v>jan</v>
      </c>
      <c r="O34" s="21">
        <f>IF(AND(L33=1,L32=M32,M33=M34),0,IF(L32=M32,M33-L33+1,M35))</f>
        <v>1</v>
      </c>
      <c r="P34" s="22">
        <f>SUM(O34*L38)</f>
        <v>0</v>
      </c>
      <c r="R34" s="20" t="s">
        <v>21</v>
      </c>
      <c r="S34" s="21">
        <f>IF(S32=2,$AF$41,LOOKUP(S32,$AF$21:$AF$38,$AH$21:$AH$38))</f>
        <v>31</v>
      </c>
      <c r="T34" s="21">
        <f>IF(T32=2,$AF$41,LOOKUP(T32,$AF$21:$AF$38,$AH$21:$AH$38))</f>
        <v>31</v>
      </c>
      <c r="U34" s="21" t="str">
        <f>LOOKUP(T32,AF21:AF38,AG21:AG38)</f>
        <v>jan</v>
      </c>
      <c r="V34" s="21">
        <f>IF(AND(S33=1,S32=T32,T33=T34),0,IF(S32=T32,T33-S33+1,T35))</f>
        <v>1</v>
      </c>
      <c r="W34" s="22">
        <f>SUM(V34*S38)</f>
        <v>0</v>
      </c>
      <c r="X34" s="10"/>
      <c r="Y34" s="20" t="s">
        <v>21</v>
      </c>
      <c r="Z34" s="21">
        <f>IF(Z32=2,$AF$42,LOOKUP(Z32,$AF$21:$AF$38,$AH$21:$AH$38))</f>
        <v>31</v>
      </c>
      <c r="AA34" s="21">
        <f>IF(AA32=2,$AF$42,LOOKUP(AA32,$AF$21:$AF$38,$AH$21:$AH$38))</f>
        <v>31</v>
      </c>
      <c r="AB34" s="21" t="str">
        <f>LOOKUP(AA32,AF21:AF38,AG21:AG38)</f>
        <v>jan</v>
      </c>
      <c r="AC34" s="21">
        <f>IF(AND(Z33=1,Z32=AA32,AA33=AA34),0,IF(Z32=AA32,AA33-Z33+1,AA35))</f>
        <v>1</v>
      </c>
      <c r="AD34" s="22">
        <f>SUM(AC34*Z38)</f>
        <v>0</v>
      </c>
      <c r="AE34">
        <v>26</v>
      </c>
      <c r="AF34" s="1">
        <v>8</v>
      </c>
      <c r="AG34" s="1" t="s">
        <v>59</v>
      </c>
      <c r="AH34" s="1">
        <v>31</v>
      </c>
      <c r="AI34" s="1">
        <v>31</v>
      </c>
      <c r="AJ34" s="1">
        <v>2032</v>
      </c>
    </row>
    <row r="35" spans="2:36" x14ac:dyDescent="0.25">
      <c r="B35" s="34"/>
      <c r="C35" s="42"/>
      <c r="D35" s="43"/>
      <c r="E35" s="81">
        <f>SUM(W51)</f>
        <v>0</v>
      </c>
      <c r="F35" s="36"/>
      <c r="G35" s="36"/>
      <c r="H35" s="37"/>
      <c r="I35" s="38"/>
      <c r="J35" s="102"/>
      <c r="K35" s="21" t="s">
        <v>25</v>
      </c>
      <c r="L35" s="21">
        <f>IF(L32=M32,0,IF(L33=1,0,L34-L33+1))</f>
        <v>0</v>
      </c>
      <c r="M35" s="23">
        <f>IF(M33-M34=0,0,IF(M34-M33,M33,0))</f>
        <v>0</v>
      </c>
      <c r="P35" s="22">
        <f>IF(M31=1900,L36*12,SUM(P32:P34))</f>
        <v>0</v>
      </c>
      <c r="R35" s="20" t="s">
        <v>25</v>
      </c>
      <c r="S35" s="21">
        <f>IF(S32=T32,0,IF(S33=1,0,S34-S33+1))</f>
        <v>0</v>
      </c>
      <c r="T35" s="23">
        <f>IF(T33-T34=0,0,IF(T34-T33,T33,0))</f>
        <v>0</v>
      </c>
      <c r="W35" s="22">
        <f>IF(T31=1900,S36*12,SUM(W32:W34))</f>
        <v>0</v>
      </c>
      <c r="X35" s="10"/>
      <c r="Y35" s="20" t="s">
        <v>25</v>
      </c>
      <c r="Z35" s="21">
        <f>IF(Z32=AA32,0,IF(Z33=1,0,Z34-Z33+1))</f>
        <v>0</v>
      </c>
      <c r="AA35" s="23">
        <f>IF(AA33-AA34=0,0,IF(AA34-AA33,AA33,0))</f>
        <v>0</v>
      </c>
      <c r="AD35" s="22">
        <f>SUM(AD32:AD34)</f>
        <v>0</v>
      </c>
      <c r="AE35">
        <v>27</v>
      </c>
      <c r="AF35" s="1">
        <v>9</v>
      </c>
      <c r="AG35" s="1" t="s">
        <v>60</v>
      </c>
      <c r="AH35" s="1">
        <v>30</v>
      </c>
      <c r="AI35" s="1">
        <v>30</v>
      </c>
      <c r="AJ35" s="1">
        <v>2036</v>
      </c>
    </row>
    <row r="36" spans="2:36" x14ac:dyDescent="0.25">
      <c r="B36" s="84" t="s">
        <v>6</v>
      </c>
      <c r="C36" s="36"/>
      <c r="D36" s="36"/>
      <c r="E36" s="82">
        <f>SUM(E32:E35)</f>
        <v>0</v>
      </c>
      <c r="F36" s="36"/>
      <c r="G36" s="36"/>
      <c r="H36" s="92" t="s">
        <v>40</v>
      </c>
      <c r="I36" s="11">
        <f>SUM(I31:I35)</f>
        <v>0</v>
      </c>
      <c r="J36" s="90">
        <f>IF(F40&lt;I36,0,F40-I36)</f>
        <v>0</v>
      </c>
      <c r="K36" s="21" t="s">
        <v>29</v>
      </c>
      <c r="L36" s="10">
        <f>SUM(D13/12)</f>
        <v>0</v>
      </c>
      <c r="P36" s="19"/>
      <c r="R36" s="20" t="s">
        <v>29</v>
      </c>
      <c r="S36" s="10">
        <f>SUM(D34/12)</f>
        <v>0</v>
      </c>
      <c r="W36" s="19"/>
      <c r="Y36" s="20" t="s">
        <v>29</v>
      </c>
      <c r="Z36" s="10">
        <f>SUM(D55/12)</f>
        <v>0</v>
      </c>
      <c r="AD36" s="19"/>
      <c r="AE36">
        <v>28</v>
      </c>
      <c r="AF36" s="1">
        <v>10</v>
      </c>
      <c r="AG36" s="1" t="s">
        <v>61</v>
      </c>
      <c r="AH36" s="1">
        <v>31</v>
      </c>
      <c r="AI36" s="1">
        <v>31</v>
      </c>
      <c r="AJ36" s="1">
        <v>2040</v>
      </c>
    </row>
    <row r="37" spans="2:36" x14ac:dyDescent="0.25">
      <c r="B37" s="75"/>
      <c r="C37" s="38"/>
      <c r="D37" s="36"/>
      <c r="E37" s="36"/>
      <c r="F37" s="36"/>
      <c r="G37" s="36"/>
      <c r="H37" s="36"/>
      <c r="I37" s="36"/>
      <c r="J37" s="35"/>
      <c r="K37" s="21" t="s">
        <v>31</v>
      </c>
      <c r="L37" s="10">
        <f>SUM(L36/L34)</f>
        <v>0</v>
      </c>
      <c r="P37" s="19"/>
      <c r="R37" s="20" t="s">
        <v>31</v>
      </c>
      <c r="S37" s="10">
        <f>SUM(S36/S34)</f>
        <v>0</v>
      </c>
      <c r="W37" s="19"/>
      <c r="Y37" s="20" t="s">
        <v>31</v>
      </c>
      <c r="Z37" s="10">
        <f>SUM(Z36/Z34)</f>
        <v>0</v>
      </c>
      <c r="AD37" s="19"/>
      <c r="AE37">
        <v>29</v>
      </c>
      <c r="AF37" s="1">
        <v>11</v>
      </c>
      <c r="AG37" s="1" t="s">
        <v>62</v>
      </c>
      <c r="AH37" s="1">
        <v>30</v>
      </c>
      <c r="AI37" s="1">
        <v>30</v>
      </c>
      <c r="AJ37" s="1">
        <v>2044</v>
      </c>
    </row>
    <row r="38" spans="2:36" x14ac:dyDescent="0.25">
      <c r="B38" s="75"/>
      <c r="C38" s="38"/>
      <c r="D38" s="36"/>
      <c r="E38" s="36"/>
      <c r="F38" s="36"/>
      <c r="G38" s="80" t="s">
        <v>63</v>
      </c>
      <c r="H38" s="36"/>
      <c r="I38" s="30"/>
      <c r="J38" s="90">
        <f>IF(I38="",J36,J36*I38)</f>
        <v>0</v>
      </c>
      <c r="K38" s="28" t="s">
        <v>33</v>
      </c>
      <c r="L38" s="25">
        <f>SUM(L36/M34)</f>
        <v>0</v>
      </c>
      <c r="M38" s="14"/>
      <c r="N38" s="14"/>
      <c r="O38" s="14"/>
      <c r="P38" s="15"/>
      <c r="R38" s="24" t="s">
        <v>33</v>
      </c>
      <c r="S38" s="25">
        <f>SUM(S36/T34)</f>
        <v>0</v>
      </c>
      <c r="T38" s="14"/>
      <c r="U38" s="14"/>
      <c r="V38" s="14"/>
      <c r="W38" s="15"/>
      <c r="Y38" s="24" t="s">
        <v>33</v>
      </c>
      <c r="Z38" s="25">
        <f>SUM(Z36/AA34)</f>
        <v>0</v>
      </c>
      <c r="AA38" s="14"/>
      <c r="AB38" s="14"/>
      <c r="AC38" s="14"/>
      <c r="AD38" s="15"/>
      <c r="AE38">
        <v>30</v>
      </c>
      <c r="AF38" s="1">
        <v>12</v>
      </c>
      <c r="AG38" s="1" t="s">
        <v>64</v>
      </c>
      <c r="AH38" s="1">
        <v>31</v>
      </c>
      <c r="AI38" s="1">
        <v>31</v>
      </c>
      <c r="AJ38" s="1">
        <v>2048</v>
      </c>
    </row>
    <row r="39" spans="2:36" x14ac:dyDescent="0.25">
      <c r="B39" s="75"/>
      <c r="C39" s="38"/>
      <c r="D39" s="36"/>
      <c r="E39" s="80" t="s">
        <v>43</v>
      </c>
      <c r="F39" s="36"/>
      <c r="G39" s="36"/>
      <c r="H39" s="36"/>
      <c r="I39" s="36"/>
      <c r="J39" s="35"/>
      <c r="AF39" s="1"/>
      <c r="AG39" s="1" t="s">
        <v>65</v>
      </c>
      <c r="AH39" s="1">
        <f>SUM(AH21:AH38)</f>
        <v>365</v>
      </c>
      <c r="AI39" s="1">
        <f>SUM(AI21:AI38)</f>
        <v>366</v>
      </c>
      <c r="AJ39" s="1">
        <v>2052</v>
      </c>
    </row>
    <row r="40" spans="2:36" x14ac:dyDescent="0.25">
      <c r="B40" s="75"/>
      <c r="C40" s="38"/>
      <c r="D40" s="79" t="s">
        <v>66</v>
      </c>
      <c r="E40" s="80" t="s">
        <v>44</v>
      </c>
      <c r="F40" s="11">
        <f>SUM(E36+D41)</f>
        <v>0</v>
      </c>
      <c r="G40" s="36"/>
      <c r="H40" s="36"/>
      <c r="I40" s="94"/>
      <c r="J40" s="35"/>
      <c r="K40" s="29" t="s">
        <v>67</v>
      </c>
      <c r="L40" s="26">
        <f>SUM(B14)</f>
        <v>0</v>
      </c>
      <c r="M40" s="26">
        <f>SUM(C14)</f>
        <v>0</v>
      </c>
      <c r="N40" s="12"/>
      <c r="O40" s="12"/>
      <c r="P40" s="13"/>
      <c r="R40" s="27" t="s">
        <v>68</v>
      </c>
      <c r="S40" s="26">
        <f>SUM(B35)</f>
        <v>0</v>
      </c>
      <c r="T40" s="26">
        <f>SUM(C35)</f>
        <v>0</v>
      </c>
      <c r="U40" s="12"/>
      <c r="V40" s="12"/>
      <c r="W40" s="13"/>
      <c r="Y40" s="27" t="s">
        <v>69</v>
      </c>
      <c r="Z40" s="26">
        <f>SUM(B56)</f>
        <v>0</v>
      </c>
      <c r="AA40" s="26">
        <f>SUM(C56)</f>
        <v>0</v>
      </c>
      <c r="AB40" s="12"/>
      <c r="AC40" s="12"/>
      <c r="AD40" s="13"/>
      <c r="AF40" s="5">
        <f>IF(OR(L3=$AJ$21,L3=$AJ$28,L3=$AJ$29,L3=$AJ$30,L3=$AJ$31,L3=$AJ$32,L3=$AJ$33,L3=$AJ$34,L3=$AJ$35,L3=$AJ$36,L3=$AJ$37,L3=$AJ$38,L3=$AJ$39),29,28)</f>
        <v>28</v>
      </c>
      <c r="AG40" s="2" t="s">
        <v>70</v>
      </c>
      <c r="AH40">
        <f>SUM(L3)</f>
        <v>1900</v>
      </c>
    </row>
    <row r="41" spans="2:36" ht="15.75" thickBot="1" x14ac:dyDescent="0.3">
      <c r="B41" s="74"/>
      <c r="C41" s="55"/>
      <c r="D41" s="85">
        <f>SUM(C37:C41)</f>
        <v>0</v>
      </c>
      <c r="E41" s="103"/>
      <c r="F41" s="103"/>
      <c r="G41" s="93"/>
      <c r="H41" s="93" t="s">
        <v>75</v>
      </c>
      <c r="I41" s="104"/>
      <c r="J41" s="91">
        <f>IF(OR(J38=0,J38&lt;0),0,IF(IF(I38="",(F40-I36),(F40-I36)*I38)-ROUNDDOWN(IF(I38="",(F40-I36),(F40-I36)*I38),-2)&gt;9.99,ROUNDUP(IF(I38="",(F40-I36),(F40-I36)*I38),-2),ROUNDDOWN(IF(I38="",(F40-I36),(F40-I36)*I38),-2)))</f>
        <v>0</v>
      </c>
      <c r="K41" s="21" t="s">
        <v>11</v>
      </c>
      <c r="L41" s="21">
        <f>YEAR(L40)</f>
        <v>1900</v>
      </c>
      <c r="M41" s="21">
        <f>YEAR(M40)</f>
        <v>1900</v>
      </c>
      <c r="P41" s="19"/>
      <c r="R41" s="20" t="s">
        <v>11</v>
      </c>
      <c r="S41" s="21">
        <f>YEAR(S40)</f>
        <v>1900</v>
      </c>
      <c r="T41" s="21">
        <f>YEAR(T40)</f>
        <v>1900</v>
      </c>
      <c r="W41" s="19"/>
      <c r="Y41" s="20" t="s">
        <v>11</v>
      </c>
      <c r="Z41" s="21">
        <f>YEAR(Z40)</f>
        <v>1900</v>
      </c>
      <c r="AA41" s="21">
        <f>YEAR(AA40)</f>
        <v>1900</v>
      </c>
      <c r="AD41" s="19"/>
      <c r="AF41" s="5">
        <f>IF(OR(S3=$AJ$21,S3=$AJ$28,S3=$AJ$29,S3=$AJ$30,S3=$AJ$31,S3=$AJ$32,S3=$AJ$33,S3=$AJ$34,S3=$AJ$35,S3=$AJ$36,S3=$AJ$37,S3=$AJ$38,S3=$AJ$39),29,28)</f>
        <v>28</v>
      </c>
      <c r="AG41" s="2" t="s">
        <v>71</v>
      </c>
      <c r="AH41">
        <f>SUM(S3)</f>
        <v>1900</v>
      </c>
    </row>
    <row r="42" spans="2:36" x14ac:dyDescent="0.25">
      <c r="B42" s="142"/>
      <c r="C42" s="143"/>
      <c r="D42" s="143"/>
      <c r="E42" s="143"/>
      <c r="F42" s="143"/>
      <c r="G42" s="143"/>
      <c r="H42" s="143"/>
      <c r="I42" s="143"/>
      <c r="J42" s="144"/>
      <c r="K42" s="21" t="s">
        <v>14</v>
      </c>
      <c r="L42" s="21">
        <f>MONTH(L40)</f>
        <v>1</v>
      </c>
      <c r="M42" s="21">
        <f>MONTH(M40)</f>
        <v>1</v>
      </c>
      <c r="N42" s="21" t="s">
        <v>15</v>
      </c>
      <c r="O42" s="21">
        <f>IF(AND(L49=1,L42=M42,M49=M50),1,IF(L42=M42,0,IF(AND(L51&gt;0,M51&gt;0),M42-L42-1,IF(AND(M51=0,L51=0),M42-L42+1,M42-L42))))</f>
        <v>0</v>
      </c>
      <c r="P42" s="22">
        <f>SUM(O42*L52)</f>
        <v>0</v>
      </c>
      <c r="R42" s="20" t="s">
        <v>14</v>
      </c>
      <c r="S42" s="21">
        <f>MONTH(S40)</f>
        <v>1</v>
      </c>
      <c r="T42" s="21">
        <f>MONTH(T40)</f>
        <v>1</v>
      </c>
      <c r="U42" s="21" t="s">
        <v>15</v>
      </c>
      <c r="V42" s="21">
        <f>IF(AND(S49=1,S42=T42,T49=T50),1,IF(S42=T42,0,IF(AND(S51&gt;0,T51&gt;0),T42-S42-1,IF(AND(T51=0,S51=0),T42-S42+1,T42-S42))))</f>
        <v>0</v>
      </c>
      <c r="W42" s="22">
        <f>SUM(V42*S52)</f>
        <v>0</v>
      </c>
      <c r="X42" s="10"/>
      <c r="Y42" s="20" t="s">
        <v>14</v>
      </c>
      <c r="Z42" s="21">
        <f>MONTH(Z40)</f>
        <v>1</v>
      </c>
      <c r="AA42" s="21">
        <f>MONTH(AA40)</f>
        <v>1</v>
      </c>
      <c r="AB42" s="21" t="s">
        <v>15</v>
      </c>
      <c r="AC42" s="21">
        <f>IF(AND(Z49=1,Z42=AA42,AA49=AA50),1,IF(Z42=AA42,0,IF(AND(Z51&gt;0,AA51&gt;0),AA42-Z42-1,IF(AND(AA51=0,Z51=0),AA42-Z42+1,AA42-Z42))))</f>
        <v>0</v>
      </c>
      <c r="AD42" s="22">
        <f>SUM(AC42*Z52)</f>
        <v>0</v>
      </c>
      <c r="AF42" s="5">
        <f>IF(OR(Z3=$AJ$21,Z3=$AJ$28,Z3=$AJ$29,Z3=$AJ$30,Z3=$AJ$31,Z3=$AJ$32,Z3=$AJ$33,Z3=$AJ$34,Z3=$AJ$35,Z3=$AJ$36,Z3=$AJ$37,Z3=$AJ$38,Z3=$AJ$39),29,28)</f>
        <v>28</v>
      </c>
      <c r="AG42" s="2" t="s">
        <v>72</v>
      </c>
      <c r="AH42">
        <f>SUM(Z3)</f>
        <v>1900</v>
      </c>
    </row>
    <row r="43" spans="2:36" x14ac:dyDescent="0.25">
      <c r="B43" s="145"/>
      <c r="C43" s="146"/>
      <c r="D43" s="146"/>
      <c r="E43" s="146"/>
      <c r="F43" s="146"/>
      <c r="G43" s="146"/>
      <c r="H43" s="146"/>
      <c r="I43" s="146"/>
      <c r="J43" s="147"/>
      <c r="K43" s="21"/>
      <c r="L43" s="21"/>
      <c r="M43" s="21"/>
      <c r="N43" s="21"/>
      <c r="O43" s="21"/>
      <c r="P43" s="22"/>
      <c r="R43" s="20"/>
      <c r="S43" s="21"/>
      <c r="T43" s="21"/>
      <c r="U43" s="21"/>
      <c r="V43" s="21"/>
      <c r="W43" s="22"/>
      <c r="X43" s="10"/>
      <c r="Y43" s="20"/>
      <c r="Z43" s="21"/>
      <c r="AA43" s="21"/>
      <c r="AB43" s="21"/>
      <c r="AC43" s="21"/>
      <c r="AD43" s="22"/>
      <c r="AF43" s="5"/>
      <c r="AG43" s="2"/>
    </row>
    <row r="44" spans="2:36" x14ac:dyDescent="0.25">
      <c r="B44" s="145"/>
      <c r="C44" s="146"/>
      <c r="D44" s="146"/>
      <c r="E44" s="146"/>
      <c r="F44" s="146"/>
      <c r="G44" s="146"/>
      <c r="H44" s="146"/>
      <c r="I44" s="146"/>
      <c r="J44" s="147"/>
      <c r="K44" s="21"/>
      <c r="L44" s="21"/>
      <c r="M44" s="21"/>
      <c r="N44" s="21"/>
      <c r="O44" s="21"/>
      <c r="P44" s="22"/>
      <c r="R44" s="20"/>
      <c r="S44" s="21"/>
      <c r="T44" s="21"/>
      <c r="U44" s="21"/>
      <c r="V44" s="21"/>
      <c r="W44" s="22"/>
      <c r="X44" s="10"/>
      <c r="Y44" s="20"/>
      <c r="Z44" s="21"/>
      <c r="AA44" s="21"/>
      <c r="AB44" s="21"/>
      <c r="AC44" s="21"/>
      <c r="AD44" s="22"/>
      <c r="AF44" s="5"/>
      <c r="AG44" s="2"/>
    </row>
    <row r="45" spans="2:36" x14ac:dyDescent="0.25">
      <c r="B45" s="145"/>
      <c r="C45" s="146"/>
      <c r="D45" s="146"/>
      <c r="E45" s="146"/>
      <c r="F45" s="146"/>
      <c r="G45" s="146"/>
      <c r="H45" s="146"/>
      <c r="I45" s="146"/>
      <c r="J45" s="147"/>
      <c r="K45" s="21"/>
      <c r="L45" s="21"/>
      <c r="M45" s="21"/>
      <c r="N45" s="21"/>
      <c r="O45" s="21"/>
      <c r="P45" s="22"/>
      <c r="R45" s="20"/>
      <c r="S45" s="21"/>
      <c r="T45" s="21"/>
      <c r="U45" s="21"/>
      <c r="V45" s="21"/>
      <c r="W45" s="22"/>
      <c r="X45" s="10"/>
      <c r="Y45" s="20"/>
      <c r="Z45" s="21"/>
      <c r="AA45" s="21"/>
      <c r="AB45" s="21"/>
      <c r="AC45" s="21"/>
      <c r="AD45" s="22"/>
      <c r="AF45" s="5"/>
      <c r="AG45" s="2"/>
    </row>
    <row r="46" spans="2:36" x14ac:dyDescent="0.25">
      <c r="B46" s="145"/>
      <c r="C46" s="146"/>
      <c r="D46" s="146"/>
      <c r="E46" s="146"/>
      <c r="F46" s="146"/>
      <c r="G46" s="146"/>
      <c r="H46" s="146"/>
      <c r="I46" s="146"/>
      <c r="J46" s="147"/>
      <c r="K46" s="21"/>
      <c r="L46" s="21"/>
      <c r="M46" s="21"/>
      <c r="N46" s="21"/>
      <c r="O46" s="21"/>
      <c r="P46" s="22"/>
      <c r="R46" s="20"/>
      <c r="S46" s="21"/>
      <c r="T46" s="21"/>
      <c r="U46" s="21"/>
      <c r="V46" s="21"/>
      <c r="W46" s="22"/>
      <c r="X46" s="10"/>
      <c r="Y46" s="20"/>
      <c r="Z46" s="21"/>
      <c r="AA46" s="21"/>
      <c r="AB46" s="21"/>
      <c r="AC46" s="21"/>
      <c r="AD46" s="22"/>
      <c r="AF46" s="5"/>
      <c r="AG46" s="2"/>
    </row>
    <row r="47" spans="2:36" x14ac:dyDescent="0.25">
      <c r="B47" s="145"/>
      <c r="C47" s="146"/>
      <c r="D47" s="146"/>
      <c r="E47" s="146"/>
      <c r="F47" s="146"/>
      <c r="G47" s="146"/>
      <c r="H47" s="146"/>
      <c r="I47" s="146"/>
      <c r="J47" s="147"/>
      <c r="K47" s="21"/>
      <c r="L47" s="21"/>
      <c r="M47" s="21"/>
      <c r="N47" s="21"/>
      <c r="O47" s="21"/>
      <c r="P47" s="22"/>
      <c r="R47" s="20"/>
      <c r="S47" s="21"/>
      <c r="T47" s="21"/>
      <c r="U47" s="21"/>
      <c r="V47" s="21"/>
      <c r="W47" s="22"/>
      <c r="X47" s="10"/>
      <c r="Y47" s="20"/>
      <c r="Z47" s="21"/>
      <c r="AA47" s="21"/>
      <c r="AB47" s="21"/>
      <c r="AC47" s="21"/>
      <c r="AD47" s="22"/>
      <c r="AF47" s="5"/>
      <c r="AG47" s="2"/>
    </row>
    <row r="48" spans="2:36" x14ac:dyDescent="0.25">
      <c r="B48" s="145"/>
      <c r="C48" s="146"/>
      <c r="D48" s="146"/>
      <c r="E48" s="146"/>
      <c r="F48" s="146"/>
      <c r="G48" s="146"/>
      <c r="H48" s="146"/>
      <c r="I48" s="146"/>
      <c r="J48" s="147"/>
      <c r="K48" s="21"/>
      <c r="L48" s="21"/>
      <c r="M48" s="21"/>
      <c r="N48" s="21"/>
      <c r="O48" s="21"/>
      <c r="P48" s="22"/>
      <c r="R48" s="20"/>
      <c r="S48" s="21"/>
      <c r="T48" s="21"/>
      <c r="U48" s="21"/>
      <c r="V48" s="21"/>
      <c r="W48" s="22"/>
      <c r="X48" s="10"/>
      <c r="Y48" s="20"/>
      <c r="Z48" s="21"/>
      <c r="AA48" s="21"/>
      <c r="AB48" s="21"/>
      <c r="AC48" s="21"/>
      <c r="AD48" s="22"/>
      <c r="AF48" s="5"/>
      <c r="AG48" s="2"/>
    </row>
    <row r="49" spans="2:30" x14ac:dyDescent="0.25">
      <c r="B49" s="145"/>
      <c r="C49" s="146"/>
      <c r="D49" s="146"/>
      <c r="E49" s="146"/>
      <c r="F49" s="146"/>
      <c r="G49" s="146"/>
      <c r="H49" s="146"/>
      <c r="I49" s="146"/>
      <c r="J49" s="147"/>
      <c r="K49" s="21" t="s">
        <v>18</v>
      </c>
      <c r="L49" s="21">
        <f>DAY(L40)</f>
        <v>0</v>
      </c>
      <c r="M49" s="21">
        <f>DAY(M40)</f>
        <v>0</v>
      </c>
      <c r="N49" s="21" t="str">
        <f>LOOKUP(L42,AF15:AF38,AG15:AG38)</f>
        <v>jan</v>
      </c>
      <c r="O49" s="21">
        <f>IF(L51=L50,0,L51)</f>
        <v>0</v>
      </c>
      <c r="P49" s="22">
        <f>SUM(O49*L53)</f>
        <v>0</v>
      </c>
      <c r="R49" s="20" t="s">
        <v>18</v>
      </c>
      <c r="S49" s="21">
        <f>DAY(S40)</f>
        <v>0</v>
      </c>
      <c r="T49" s="21">
        <f>DAY(T40)</f>
        <v>0</v>
      </c>
      <c r="U49" s="21" t="str">
        <f>LOOKUP(S42,AF15:AF38,AG15:AG38)</f>
        <v>jan</v>
      </c>
      <c r="V49" s="21">
        <f>IF(S51=S50,0,S51)</f>
        <v>0</v>
      </c>
      <c r="W49" s="22">
        <f>SUM(V49*S53)</f>
        <v>0</v>
      </c>
      <c r="X49" s="10"/>
      <c r="Y49" s="20" t="s">
        <v>18</v>
      </c>
      <c r="Z49" s="21">
        <f>DAY(Z40)</f>
        <v>0</v>
      </c>
      <c r="AA49" s="21">
        <f>DAY(AA40)</f>
        <v>0</v>
      </c>
      <c r="AB49" s="21" t="str">
        <f>LOOKUP(Z42,AF15:AF38,AG15:AG38)</f>
        <v>jan</v>
      </c>
      <c r="AC49" s="21">
        <f>IF(Z51=Z50,0,Z51)</f>
        <v>0</v>
      </c>
      <c r="AD49" s="22">
        <f>SUM(AC49*Z53)</f>
        <v>0</v>
      </c>
    </row>
    <row r="50" spans="2:30" x14ac:dyDescent="0.25">
      <c r="B50" s="145"/>
      <c r="C50" s="146"/>
      <c r="D50" s="146"/>
      <c r="E50" s="146"/>
      <c r="F50" s="146"/>
      <c r="G50" s="146"/>
      <c r="H50" s="146"/>
      <c r="I50" s="146"/>
      <c r="J50" s="147"/>
      <c r="K50" s="21" t="s">
        <v>21</v>
      </c>
      <c r="L50" s="21">
        <f>IF(L42=2,$AF$40,LOOKUP(L42,$AF$21:$AF$38,$AH$21:$AH$38))</f>
        <v>31</v>
      </c>
      <c r="M50" s="21">
        <f>IF(M42=2,$AF$40,LOOKUP(M42,$AF$21:$AF$38,$AH$21:$AH$38))</f>
        <v>31</v>
      </c>
      <c r="N50" s="21" t="str">
        <f>LOOKUP(M42,AF15:AF38,AG15:AG38)</f>
        <v>jan</v>
      </c>
      <c r="O50" s="21">
        <f>IF(AND(L49=1,L42=M42,M49=M50),0,IF(L42=M42,M49-L49+1,M51))</f>
        <v>1</v>
      </c>
      <c r="P50" s="22">
        <f>SUM(O50*L54)</f>
        <v>0</v>
      </c>
      <c r="R50" s="20" t="s">
        <v>21</v>
      </c>
      <c r="S50" s="21">
        <f>IF(S42=2,$AF$41,LOOKUP(S42,$AF$21:$AF$38,$AH$21:$AH$38))</f>
        <v>31</v>
      </c>
      <c r="T50" s="21">
        <f>IF(T42=2,$AF$41,LOOKUP(T42,$AF$21:$AF$38,$AH$21:$AH$38))</f>
        <v>31</v>
      </c>
      <c r="U50" s="21" t="str">
        <f>LOOKUP(T42,AF15:AF38,AG15:AG38)</f>
        <v>jan</v>
      </c>
      <c r="V50" s="21">
        <f>IF(AND(S49=1,S42=T42,T49=T50),0,IF(S42=T42,T49-S49+1,T51))</f>
        <v>1</v>
      </c>
      <c r="W50" s="22">
        <f>SUM(V50*S54)</f>
        <v>0</v>
      </c>
      <c r="X50" s="10"/>
      <c r="Y50" s="20" t="s">
        <v>21</v>
      </c>
      <c r="Z50" s="21">
        <f>IF(Z42=2,$AF$42,LOOKUP(Z42,$AF$21:$AF$38,$AH$21:$AH$38))</f>
        <v>31</v>
      </c>
      <c r="AA50" s="21">
        <f>IF(AA42=2,$AF$42,LOOKUP(AA42,$AF$21:$AF$38,$AH$21:$AH$38))</f>
        <v>31</v>
      </c>
      <c r="AB50" s="21" t="str">
        <f>LOOKUP(AA42,AF15:AF38,AG15:AG38)</f>
        <v>jan</v>
      </c>
      <c r="AC50" s="21">
        <f>IF(AND(Z49=1,Z42=AA42,AA49=AA50),0,IF(Z42=AA42,AA49-Z49+1,AA51))</f>
        <v>1</v>
      </c>
      <c r="AD50" s="22">
        <f>SUM(AC50*Z54)</f>
        <v>0</v>
      </c>
    </row>
    <row r="51" spans="2:30" x14ac:dyDescent="0.25">
      <c r="B51" s="145"/>
      <c r="C51" s="146"/>
      <c r="D51" s="146"/>
      <c r="E51" s="146"/>
      <c r="F51" s="146"/>
      <c r="G51" s="146"/>
      <c r="H51" s="146"/>
      <c r="I51" s="146"/>
      <c r="J51" s="147"/>
      <c r="K51" s="21" t="s">
        <v>25</v>
      </c>
      <c r="L51" s="21">
        <f>IF(L42=M42,0,IF(L49=1,0,L50-L49+1))</f>
        <v>0</v>
      </c>
      <c r="M51" s="23">
        <f>IF(M49-M50=0,0,IF(M50-M49,M49,0))</f>
        <v>0</v>
      </c>
      <c r="P51" s="22">
        <f>IF(M41=1900,L52*12,SUM(P42:P50))</f>
        <v>0</v>
      </c>
      <c r="R51" s="20" t="s">
        <v>25</v>
      </c>
      <c r="S51" s="21">
        <f>IF(S42=T42,0,IF(S49=1,0,S50-S49+1))</f>
        <v>0</v>
      </c>
      <c r="T51" s="23">
        <f>IF(T49-T50=0,0,IF(T50-T49,T49,0))</f>
        <v>0</v>
      </c>
      <c r="W51" s="22">
        <f>IF(T41=1900,S52*12,SUM(W42:W50))</f>
        <v>0</v>
      </c>
      <c r="X51" s="10"/>
      <c r="Y51" s="20" t="s">
        <v>25</v>
      </c>
      <c r="Z51" s="21">
        <f>IF(Z42=AA42,0,IF(Z49=1,0,Z50-Z49+1))</f>
        <v>0</v>
      </c>
      <c r="AA51" s="23">
        <f>IF(AA49-AA50=0,0,IF(AA50-AA49,AA49,0))</f>
        <v>0</v>
      </c>
      <c r="AD51" s="22">
        <f>SUM(AD42:AD50)</f>
        <v>0</v>
      </c>
    </row>
    <row r="52" spans="2:30" ht="15.75" thickBot="1" x14ac:dyDescent="0.3">
      <c r="B52" s="148"/>
      <c r="C52" s="149"/>
      <c r="D52" s="149"/>
      <c r="E52" s="149"/>
      <c r="F52" s="149"/>
      <c r="G52" s="149"/>
      <c r="H52" s="149"/>
      <c r="I52" s="149"/>
      <c r="J52" s="150"/>
      <c r="K52" s="21" t="s">
        <v>29</v>
      </c>
      <c r="L52" s="10">
        <f>SUM(D14/12)</f>
        <v>0</v>
      </c>
      <c r="P52" s="19"/>
      <c r="R52" s="20" t="s">
        <v>29</v>
      </c>
      <c r="S52" s="10">
        <f>SUM(D35/12)</f>
        <v>0</v>
      </c>
      <c r="W52" s="19"/>
      <c r="Y52" s="20" t="s">
        <v>29</v>
      </c>
      <c r="Z52" s="10">
        <f>SUM(D56/12)</f>
        <v>0</v>
      </c>
      <c r="AD52" s="19"/>
    </row>
    <row r="53" spans="2:30" x14ac:dyDescent="0.25">
      <c r="B53" s="126"/>
      <c r="C53" s="126"/>
      <c r="D53" s="112"/>
      <c r="E53" s="112"/>
      <c r="F53" s="21"/>
      <c r="H53" s="21"/>
      <c r="I53" s="23"/>
      <c r="K53" s="21" t="s">
        <v>31</v>
      </c>
      <c r="L53" s="10">
        <f>SUM(L52/L50)</f>
        <v>0</v>
      </c>
      <c r="P53" s="19"/>
      <c r="R53" s="20" t="s">
        <v>31</v>
      </c>
      <c r="S53" s="10">
        <f>SUM(S52/S50)</f>
        <v>0</v>
      </c>
      <c r="W53" s="19"/>
      <c r="Y53" s="20" t="s">
        <v>31</v>
      </c>
      <c r="Z53" s="10">
        <f>SUM(Z52/Z50)</f>
        <v>0</v>
      </c>
      <c r="AD53" s="19"/>
    </row>
    <row r="54" spans="2:30" x14ac:dyDescent="0.25">
      <c r="B54" s="126"/>
      <c r="C54" s="126"/>
      <c r="D54" s="112"/>
      <c r="E54" s="112"/>
      <c r="F54" s="21"/>
      <c r="H54" s="21"/>
      <c r="I54" s="23"/>
      <c r="K54" s="28" t="s">
        <v>33</v>
      </c>
      <c r="L54" s="25">
        <f>SUM(L52/M50)</f>
        <v>0</v>
      </c>
      <c r="M54" s="14"/>
      <c r="N54" s="14"/>
      <c r="O54" s="14"/>
      <c r="P54" s="15"/>
      <c r="R54" s="24" t="s">
        <v>33</v>
      </c>
      <c r="S54" s="25">
        <f>SUM(S52/T50)</f>
        <v>0</v>
      </c>
      <c r="T54" s="14"/>
      <c r="U54" s="14"/>
      <c r="V54" s="14"/>
      <c r="W54" s="15"/>
      <c r="Y54" s="24" t="s">
        <v>33</v>
      </c>
      <c r="Z54" s="25">
        <f>SUM(Z52/AA50)</f>
        <v>0</v>
      </c>
      <c r="AA54" s="14"/>
      <c r="AB54" s="14"/>
      <c r="AC54" s="14"/>
      <c r="AD54" s="15"/>
    </row>
    <row r="55" spans="2:30" x14ac:dyDescent="0.25">
      <c r="B55" s="126"/>
      <c r="C55" s="126"/>
      <c r="D55" s="112"/>
      <c r="E55" s="112"/>
      <c r="F55" s="21"/>
      <c r="H55" s="21"/>
      <c r="I55" s="23"/>
    </row>
    <row r="56" spans="2:30" x14ac:dyDescent="0.25">
      <c r="B56" s="126"/>
      <c r="C56" s="126"/>
      <c r="D56" s="112"/>
      <c r="E56" s="112"/>
      <c r="F56" s="21"/>
      <c r="H56" s="21"/>
      <c r="I56" s="23"/>
    </row>
    <row r="57" spans="2:30" x14ac:dyDescent="0.25">
      <c r="B57" s="96"/>
      <c r="C57" s="21"/>
      <c r="D57" s="21"/>
      <c r="E57" s="98"/>
      <c r="F57" s="21"/>
      <c r="H57" s="113"/>
      <c r="I57" s="99"/>
      <c r="J57" s="99"/>
    </row>
    <row r="58" spans="2:30" x14ac:dyDescent="0.25">
      <c r="B58" s="127"/>
      <c r="C58" s="23"/>
      <c r="D58" s="21"/>
      <c r="E58" s="21"/>
    </row>
    <row r="59" spans="2:30" x14ac:dyDescent="0.25">
      <c r="B59" s="127"/>
      <c r="C59" s="23"/>
      <c r="D59" s="21"/>
      <c r="E59" s="21"/>
      <c r="F59" s="96"/>
      <c r="G59" s="21"/>
      <c r="I59" s="128"/>
      <c r="J59" s="99"/>
    </row>
    <row r="60" spans="2:30" x14ac:dyDescent="0.25">
      <c r="B60" s="127"/>
      <c r="C60" s="23"/>
      <c r="E60" s="96"/>
      <c r="F60" s="21"/>
    </row>
    <row r="61" spans="2:30" x14ac:dyDescent="0.25">
      <c r="B61" s="127"/>
      <c r="C61" s="23"/>
      <c r="D61" s="97"/>
      <c r="E61" s="96"/>
      <c r="F61" s="99"/>
      <c r="I61" s="98"/>
    </row>
    <row r="62" spans="2:30" x14ac:dyDescent="0.25">
      <c r="B62" s="129"/>
      <c r="C62" s="23"/>
      <c r="D62" s="98"/>
      <c r="H62" s="96"/>
      <c r="J62" s="100"/>
    </row>
    <row r="63" spans="2:30" x14ac:dyDescent="0.25">
      <c r="B63" s="129"/>
      <c r="C63" s="129"/>
      <c r="D63" s="129"/>
      <c r="E63" s="129"/>
      <c r="F63" s="129"/>
      <c r="G63" s="129"/>
      <c r="H63" s="129"/>
      <c r="I63" s="129"/>
      <c r="J63" s="129"/>
    </row>
    <row r="64" spans="2:30" x14ac:dyDescent="0.25">
      <c r="B64" s="129"/>
      <c r="C64" s="129"/>
      <c r="D64" s="129"/>
      <c r="E64" s="129"/>
      <c r="F64" s="129"/>
      <c r="G64" s="129"/>
      <c r="H64" s="129"/>
      <c r="I64" s="129"/>
      <c r="J64" s="129"/>
    </row>
    <row r="65" spans="2:10" x14ac:dyDescent="0.25">
      <c r="B65" s="129"/>
      <c r="C65" s="129"/>
      <c r="D65" s="129"/>
      <c r="E65" s="129"/>
      <c r="F65" s="129"/>
      <c r="G65" s="129"/>
      <c r="H65" s="129"/>
      <c r="I65" s="129"/>
      <c r="J65" s="129"/>
    </row>
    <row r="67" spans="2:10" x14ac:dyDescent="0.25">
      <c r="B67" s="21"/>
      <c r="C67" s="21"/>
      <c r="D67" s="21"/>
      <c r="E67" s="21"/>
      <c r="F67" s="21"/>
      <c r="G67" s="21"/>
      <c r="H67" s="21"/>
      <c r="I67" s="21"/>
      <c r="J67" s="21"/>
    </row>
    <row r="68" spans="2:10" x14ac:dyDescent="0.25">
      <c r="B68" s="21"/>
      <c r="C68" s="21"/>
      <c r="D68" s="21"/>
      <c r="E68" s="21"/>
      <c r="F68" s="21"/>
      <c r="G68" s="21"/>
      <c r="H68" s="21"/>
      <c r="I68" s="21"/>
      <c r="J68" s="21"/>
    </row>
    <row r="69" spans="2:10" x14ac:dyDescent="0.25">
      <c r="B69" s="21"/>
      <c r="C69" s="21"/>
      <c r="D69" s="21"/>
      <c r="E69" s="21"/>
      <c r="F69" s="21"/>
      <c r="G69" s="21"/>
      <c r="H69" s="21"/>
      <c r="I69" s="21"/>
      <c r="J69" s="21"/>
    </row>
  </sheetData>
  <sheetProtection algorithmName="SHA-512" hashValue="rGJlhahDYe8oNuDPtqI8LeFsl2n5VGv+FNCjCKP22V8UfSAQR4CXmwSIDAWeJBZ1QdqHP3nGPUMvOxux3IdiAg==" saltValue="jsbSNEcjmviSlyU6Yaz6TA==" spinCount="100000" sheet="1" objects="1" scenarios="1"/>
  <mergeCells count="6">
    <mergeCell ref="B3:J8"/>
    <mergeCell ref="B21:J29"/>
    <mergeCell ref="B42:J52"/>
    <mergeCell ref="F1:G1"/>
    <mergeCell ref="H1:J1"/>
    <mergeCell ref="I2:J2"/>
  </mergeCells>
  <dataValidations count="1">
    <dataValidation type="list" allowBlank="1" showInputMessage="1" showErrorMessage="1" sqref="H15 H57" xr:uid="{B8572F33-7A58-4B2B-9FCE-347E8E2A728D}">
      <formula1>$AJ$2:$AJ$17</formula1>
    </dataValidation>
  </dataValidation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625C90-2377-464E-AB19-4BB0023C3254}">
          <x14:formula1>
            <xm:f>'Kalkyl 11-12 beräkning'!$V$2:$V$6</xm:f>
          </x14:formula1>
          <xm:sqref>B16:B20 B37:B41 B58:B62</xm:sqref>
        </x14:dataValidation>
        <x14:dataValidation type="list" allowBlank="1" showInputMessage="1" showErrorMessage="1" xr:uid="{43711A2E-29D3-46BE-9D5A-C912415F2726}">
          <x14:formula1>
            <xm:f>'Kalkyl 11-12 beräkning'!$Z$3:$Z$15</xm:f>
          </x14:formula1>
          <xm:sqref>H10:H14 H31:H35 H53:H56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FF5E5-267E-4858-87C4-CB0FCFFA9039}">
  <dimension ref="A1:AA41"/>
  <sheetViews>
    <sheetView zoomScale="115" zoomScaleNormal="115" workbookViewId="0">
      <selection activeCell="F7" sqref="F7"/>
    </sheetView>
  </sheetViews>
  <sheetFormatPr defaultRowHeight="15" x14ac:dyDescent="0.25"/>
  <cols>
    <col min="1" max="1" width="11.5703125" customWidth="1"/>
    <col min="2" max="2" width="9.42578125" customWidth="1"/>
    <col min="3" max="3" width="11.5703125" customWidth="1"/>
    <col min="6" max="6" width="12.85546875" customWidth="1"/>
    <col min="7" max="7" width="3.85546875" customWidth="1"/>
    <col min="8" max="8" width="10.42578125" customWidth="1"/>
    <col min="9" max="9" width="10.140625" customWidth="1"/>
    <col min="10" max="10" width="11.5703125" customWidth="1"/>
    <col min="13" max="13" width="12.5703125" customWidth="1"/>
    <col min="14" max="14" width="4.42578125" customWidth="1"/>
    <col min="15" max="15" width="11.42578125" customWidth="1"/>
    <col min="16" max="16" width="10.140625" customWidth="1"/>
    <col min="17" max="17" width="9.85546875" customWidth="1"/>
    <col min="20" max="20" width="13.5703125" customWidth="1"/>
    <col min="27" max="27" width="11.85546875" customWidth="1"/>
  </cols>
  <sheetData>
    <row r="1" spans="1:27" ht="15.75" thickBot="1" x14ac:dyDescent="0.3">
      <c r="A1" s="27" t="s">
        <v>87</v>
      </c>
      <c r="B1" s="16" t="s">
        <v>2</v>
      </c>
      <c r="C1" s="16" t="s">
        <v>3</v>
      </c>
      <c r="D1" s="12"/>
      <c r="E1" s="12"/>
      <c r="F1" s="13"/>
      <c r="H1" s="27" t="s">
        <v>91</v>
      </c>
      <c r="I1" s="16" t="s">
        <v>2</v>
      </c>
      <c r="J1" s="16" t="s">
        <v>3</v>
      </c>
      <c r="K1" s="12"/>
      <c r="L1" s="12"/>
      <c r="M1" s="13"/>
      <c r="O1" s="58"/>
      <c r="P1" s="130"/>
      <c r="Q1" s="130"/>
      <c r="V1" s="57" t="s">
        <v>6</v>
      </c>
      <c r="W1" s="5"/>
      <c r="X1" s="5"/>
    </row>
    <row r="2" spans="1:27" ht="15.75" thickBot="1" x14ac:dyDescent="0.3">
      <c r="A2" s="17"/>
      <c r="B2" s="18">
        <f>SUM('Kalkyl 1-2'!L2)</f>
        <v>0</v>
      </c>
      <c r="C2" s="18">
        <f>SUM('Kalkyl 1-2'!M2)</f>
        <v>0</v>
      </c>
      <c r="F2" s="19"/>
      <c r="H2" s="17"/>
      <c r="I2" s="18">
        <f>SUM('Kalkyl 1-2'!S2)</f>
        <v>0</v>
      </c>
      <c r="J2" s="18">
        <f>SUM('Kalkyl 1-2'!T2)</f>
        <v>0</v>
      </c>
      <c r="M2" s="19"/>
      <c r="P2" s="18"/>
      <c r="Q2" s="18"/>
      <c r="V2" s="59" t="s">
        <v>10</v>
      </c>
      <c r="W2" s="62"/>
      <c r="Z2" s="57" t="s">
        <v>7</v>
      </c>
      <c r="AA2" s="66"/>
    </row>
    <row r="3" spans="1:27" x14ac:dyDescent="0.25">
      <c r="A3" s="20" t="s">
        <v>11</v>
      </c>
      <c r="B3" s="21">
        <f>YEAR(B2)</f>
        <v>1900</v>
      </c>
      <c r="C3" s="21">
        <f>YEAR(C2)</f>
        <v>1900</v>
      </c>
      <c r="F3" s="19"/>
      <c r="H3" s="20" t="s">
        <v>11</v>
      </c>
      <c r="I3" s="44">
        <f>SUM('Kalkyl 1-2'!S3)</f>
        <v>1900</v>
      </c>
      <c r="J3" s="21">
        <f>YEAR(J2)</f>
        <v>1900</v>
      </c>
      <c r="M3" s="19"/>
      <c r="O3" s="21"/>
      <c r="P3" s="44"/>
      <c r="Q3" s="44"/>
      <c r="V3" s="60" t="s">
        <v>85</v>
      </c>
      <c r="W3" s="63"/>
      <c r="Z3" s="59" t="s">
        <v>13</v>
      </c>
      <c r="AA3" s="62"/>
    </row>
    <row r="4" spans="1:27" x14ac:dyDescent="0.25">
      <c r="A4" s="20" t="s">
        <v>14</v>
      </c>
      <c r="B4" s="21">
        <f>MONTH(B2)</f>
        <v>1</v>
      </c>
      <c r="C4" s="21">
        <f>MONTH(C2)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1-2'!S4)</f>
        <v>1</v>
      </c>
      <c r="J4" s="44">
        <f>SUM('Kalkyl 1-2'!T4)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1"/>
      <c r="P4" s="44"/>
      <c r="Q4" s="44"/>
      <c r="R4" s="21"/>
      <c r="S4" s="21"/>
      <c r="T4" s="10"/>
      <c r="V4" s="60" t="s">
        <v>16</v>
      </c>
      <c r="W4" s="63"/>
      <c r="Z4" s="60" t="s">
        <v>17</v>
      </c>
      <c r="AA4" s="63"/>
    </row>
    <row r="5" spans="1:27" x14ac:dyDescent="0.25">
      <c r="A5" s="20" t="s">
        <v>18</v>
      </c>
      <c r="B5" s="21">
        <f>DAY(B2)</f>
        <v>0</v>
      </c>
      <c r="C5" s="21">
        <f>DAY(C2)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1-2'!S7)</f>
        <v>0</v>
      </c>
      <c r="J5" s="44">
        <f>SUM('Kalkyl 1-2'!T7)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1"/>
      <c r="P5" s="44"/>
      <c r="Q5" s="44"/>
      <c r="R5" s="21"/>
      <c r="S5" s="21"/>
      <c r="T5" s="10"/>
      <c r="V5" s="60" t="s">
        <v>19</v>
      </c>
      <c r="W5" s="63"/>
      <c r="Z5" s="60" t="s">
        <v>20</v>
      </c>
      <c r="AA5" s="63"/>
    </row>
    <row r="6" spans="1:27" ht="15.75" thickBot="1" x14ac:dyDescent="0.3">
      <c r="A6" s="20" t="s">
        <v>21</v>
      </c>
      <c r="B6" s="21">
        <f>SUM('Kalkyl 1-2'!L8)</f>
        <v>31</v>
      </c>
      <c r="C6" s="21">
        <f>SUM('Kalkyl 1-2'!M8)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1-2'!S8)</f>
        <v>31</v>
      </c>
      <c r="J6" s="44">
        <f>SUM('Kalkyl 1-2'!T8)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1"/>
      <c r="P6" s="44"/>
      <c r="Q6" s="44"/>
      <c r="R6" s="21"/>
      <c r="S6" s="21"/>
      <c r="T6" s="10"/>
      <c r="V6" s="61" t="s">
        <v>22</v>
      </c>
      <c r="W6" s="64"/>
      <c r="Z6" s="60" t="s">
        <v>86</v>
      </c>
      <c r="AA6" s="63"/>
    </row>
    <row r="7" spans="1:27" x14ac:dyDescent="0.25">
      <c r="A7" s="20" t="s">
        <v>25</v>
      </c>
      <c r="B7" s="21">
        <f>SUM('Kalkyl 1-2'!L9)</f>
        <v>0</v>
      </c>
      <c r="C7" s="23">
        <f>IF(C5-C6=0,0,IF(C6-C5,C5,0))</f>
        <v>0</v>
      </c>
      <c r="F7" s="47">
        <f>SUM(F4:F6)</f>
        <v>0</v>
      </c>
      <c r="H7" s="20" t="s">
        <v>25</v>
      </c>
      <c r="I7" s="44">
        <f>SUM('Kalkyl 1-2'!S9)</f>
        <v>0</v>
      </c>
      <c r="J7" s="23">
        <f>IF(J5-J6=0,0,IF(J6-J5,J5,0))</f>
        <v>0</v>
      </c>
      <c r="M7" s="47">
        <f>SUM(M4:M6)</f>
        <v>0</v>
      </c>
      <c r="N7" s="10"/>
      <c r="O7" s="21"/>
      <c r="P7" s="44"/>
      <c r="Q7" s="44"/>
      <c r="T7" s="131"/>
      <c r="V7" s="65"/>
      <c r="W7" s="65"/>
      <c r="Z7" s="60" t="s">
        <v>26</v>
      </c>
      <c r="AA7" s="63"/>
    </row>
    <row r="8" spans="1:27" x14ac:dyDescent="0.25">
      <c r="A8" s="20" t="s">
        <v>29</v>
      </c>
      <c r="B8" s="10">
        <f>SUM('Kalkyl 1-2'!L10)</f>
        <v>0</v>
      </c>
      <c r="F8" s="19"/>
      <c r="H8" s="20" t="s">
        <v>29</v>
      </c>
      <c r="I8" s="10">
        <f>SUM('Kalkyl 1-2'!S10)</f>
        <v>0</v>
      </c>
      <c r="M8" s="19"/>
      <c r="O8" s="21"/>
      <c r="P8" s="10"/>
      <c r="Z8" s="60" t="s">
        <v>30</v>
      </c>
      <c r="AA8" s="63"/>
    </row>
    <row r="9" spans="1:27" x14ac:dyDescent="0.25">
      <c r="A9" s="20" t="s">
        <v>31</v>
      </c>
      <c r="B9" s="10">
        <f>SUM('Kalkyl 1-2'!L11)</f>
        <v>0</v>
      </c>
      <c r="F9" s="19"/>
      <c r="H9" s="20" t="s">
        <v>31</v>
      </c>
      <c r="I9" s="10">
        <f>SUM('Kalkyl 1-2'!S11)</f>
        <v>0</v>
      </c>
      <c r="M9" s="19"/>
      <c r="O9" s="21"/>
      <c r="P9" s="10"/>
      <c r="Z9" s="60" t="s">
        <v>79</v>
      </c>
      <c r="AA9" s="63"/>
    </row>
    <row r="10" spans="1:27" x14ac:dyDescent="0.25">
      <c r="A10" s="24" t="s">
        <v>33</v>
      </c>
      <c r="B10" s="25">
        <f>SUM('Kalkyl 1-2'!L12)</f>
        <v>0</v>
      </c>
      <c r="C10" s="40"/>
      <c r="D10" s="14"/>
      <c r="E10" s="14"/>
      <c r="F10" s="15"/>
      <c r="H10" s="24" t="s">
        <v>33</v>
      </c>
      <c r="I10" s="25">
        <f>SUM('Kalkyl 1-2'!S12)</f>
        <v>0</v>
      </c>
      <c r="J10" s="14"/>
      <c r="K10" s="14"/>
      <c r="L10" s="14"/>
      <c r="M10" s="15"/>
      <c r="O10" s="21"/>
      <c r="P10" s="10"/>
      <c r="Z10" s="60" t="s">
        <v>34</v>
      </c>
      <c r="AA10" s="63"/>
    </row>
    <row r="11" spans="1:27" x14ac:dyDescent="0.25">
      <c r="Z11" s="60" t="s">
        <v>35</v>
      </c>
      <c r="AA11" s="63"/>
    </row>
    <row r="12" spans="1:27" x14ac:dyDescent="0.25">
      <c r="A12" s="27" t="s">
        <v>88</v>
      </c>
      <c r="B12" s="26">
        <f>SUM('Kalkyl 1-2'!L14)</f>
        <v>0</v>
      </c>
      <c r="C12" s="26">
        <f>SUM('Kalkyl 1-2'!M14)</f>
        <v>0</v>
      </c>
      <c r="D12" s="12"/>
      <c r="E12" s="12"/>
      <c r="F12" s="13"/>
      <c r="H12" s="27" t="s">
        <v>92</v>
      </c>
      <c r="I12" s="26">
        <f>SUM('Kalkyl 1-2'!S14)</f>
        <v>0</v>
      </c>
      <c r="J12" s="26">
        <f>SUM('Kalkyl 1-2'!T14)</f>
        <v>0</v>
      </c>
      <c r="K12" s="12"/>
      <c r="L12" s="12"/>
      <c r="M12" s="13"/>
      <c r="O12" s="58"/>
      <c r="P12" s="18"/>
      <c r="Q12" s="18"/>
      <c r="Z12" s="60" t="s">
        <v>39</v>
      </c>
      <c r="AA12" s="63"/>
    </row>
    <row r="13" spans="1:27" x14ac:dyDescent="0.25">
      <c r="A13" s="20" t="s">
        <v>11</v>
      </c>
      <c r="B13" s="44">
        <f>SUM('Kalkyl 1-2'!L15)</f>
        <v>1900</v>
      </c>
      <c r="C13" s="21">
        <f>YEAR(C12)</f>
        <v>1900</v>
      </c>
      <c r="F13" s="19"/>
      <c r="H13" s="20" t="s">
        <v>11</v>
      </c>
      <c r="I13" s="44">
        <f>SUM('Kalkyl 1-2'!S15)</f>
        <v>1900</v>
      </c>
      <c r="J13" s="21">
        <f>YEAR(J12)</f>
        <v>1900</v>
      </c>
      <c r="M13" s="19"/>
      <c r="O13" s="21"/>
      <c r="P13" s="44"/>
      <c r="Q13" s="44"/>
      <c r="Z13" s="60" t="s">
        <v>41</v>
      </c>
      <c r="AA13" s="63"/>
    </row>
    <row r="14" spans="1:27" x14ac:dyDescent="0.25">
      <c r="A14" s="20" t="s">
        <v>14</v>
      </c>
      <c r="B14" s="44">
        <f>SUM('Kalkyl 1-2'!L16)</f>
        <v>1</v>
      </c>
      <c r="C14" s="21">
        <f>MONTH(C12)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1-2'!S16)</f>
        <v>1</v>
      </c>
      <c r="J14" s="44">
        <f>SUM('Kalkyl 1-2'!T16)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1"/>
      <c r="P14" s="44"/>
      <c r="Q14" s="44"/>
      <c r="R14" s="21"/>
      <c r="S14" s="21"/>
      <c r="T14" s="10"/>
      <c r="Z14" s="60" t="s">
        <v>42</v>
      </c>
      <c r="AA14" s="63"/>
    </row>
    <row r="15" spans="1:27" ht="15.75" thickBot="1" x14ac:dyDescent="0.3">
      <c r="A15" s="20" t="s">
        <v>18</v>
      </c>
      <c r="B15" s="44">
        <f>SUM('Kalkyl 1-2'!L17)</f>
        <v>0</v>
      </c>
      <c r="C15" s="21">
        <f>DAY(C12)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1-2'!S17)</f>
        <v>0</v>
      </c>
      <c r="J15" s="44">
        <f>SUM('Kalkyl 1-2'!T17)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1"/>
      <c r="P15" s="44"/>
      <c r="Q15" s="44"/>
      <c r="R15" s="21"/>
      <c r="S15" s="21"/>
      <c r="T15" s="10"/>
      <c r="Z15" s="61" t="s">
        <v>22</v>
      </c>
      <c r="AA15" s="64"/>
    </row>
    <row r="16" spans="1:27" x14ac:dyDescent="0.25">
      <c r="A16" s="20" t="s">
        <v>21</v>
      </c>
      <c r="B16" s="44">
        <f>SUM('Kalkyl 1-2'!L18)</f>
        <v>31</v>
      </c>
      <c r="C16" s="21">
        <f>SUM('Kalkyl 1-2'!M18)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1-2'!S18)</f>
        <v>31</v>
      </c>
      <c r="J16" s="44">
        <f>SUM('Kalkyl 1-2'!T18)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1"/>
      <c r="P16" s="44"/>
      <c r="Q16" s="44"/>
      <c r="R16" s="21"/>
      <c r="S16" s="21"/>
      <c r="T16" s="10"/>
      <c r="Z16" s="65"/>
      <c r="AA16" s="65"/>
    </row>
    <row r="17" spans="1:26" x14ac:dyDescent="0.25">
      <c r="A17" s="20" t="s">
        <v>25</v>
      </c>
      <c r="B17" s="44">
        <f>SUM('Kalkyl 1-2'!L19)</f>
        <v>0</v>
      </c>
      <c r="C17" s="23">
        <f>IF(C15-C16=0,0,IF(C16-C15,C15,0))</f>
        <v>0</v>
      </c>
      <c r="F17" s="47">
        <f>SUM(F14:F16)</f>
        <v>0</v>
      </c>
      <c r="H17" s="20" t="s">
        <v>25</v>
      </c>
      <c r="I17" s="44">
        <f>SUM('Kalkyl 1-2'!S19)</f>
        <v>0</v>
      </c>
      <c r="J17" s="44">
        <f>SUM('Kalkyl 1-2'!T19)</f>
        <v>0</v>
      </c>
      <c r="M17" s="47">
        <f>SUM(M14:M16)</f>
        <v>0</v>
      </c>
      <c r="N17" s="10"/>
      <c r="O17" s="21"/>
      <c r="P17" s="44"/>
      <c r="Q17" s="44"/>
      <c r="T17" s="13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5">
        <f>SUM('Kalkyl 1-2'!L20)</f>
        <v>0</v>
      </c>
      <c r="F18" s="19"/>
      <c r="H18" s="20" t="s">
        <v>29</v>
      </c>
      <c r="I18" s="45">
        <f>SUM('Kalkyl 1-2'!S20)</f>
        <v>0</v>
      </c>
      <c r="M18" s="19"/>
      <c r="O18" s="21"/>
      <c r="P18" s="10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5">
        <f>SUM('Kalkyl 1-2'!L27)</f>
        <v>0</v>
      </c>
      <c r="F19" s="19"/>
      <c r="H19" s="20" t="s">
        <v>31</v>
      </c>
      <c r="I19" s="45">
        <f>SUM('Kalkyl 1-2'!S27)</f>
        <v>0</v>
      </c>
      <c r="M19" s="19"/>
      <c r="O19" s="21"/>
      <c r="P19" s="10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46">
        <f>SUM('Kalkyl 1-2'!L28)</f>
        <v>0</v>
      </c>
      <c r="C20" s="14"/>
      <c r="D20" s="14"/>
      <c r="E20" s="14"/>
      <c r="F20" s="15"/>
      <c r="H20" s="24" t="s">
        <v>33</v>
      </c>
      <c r="I20" s="46">
        <f>SUM('Kalkyl 1-2'!S28)</f>
        <v>0</v>
      </c>
      <c r="J20" s="14"/>
      <c r="K20" s="14"/>
      <c r="L20" s="14"/>
      <c r="M20" s="15"/>
      <c r="O20" s="21"/>
      <c r="P20" s="10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89</v>
      </c>
      <c r="B22" s="26">
        <f>SUM('Kalkyl 1-2'!L30)</f>
        <v>0</v>
      </c>
      <c r="C22" s="26">
        <f>SUM('Kalkyl 1-2'!M30)</f>
        <v>0</v>
      </c>
      <c r="D22" s="12"/>
      <c r="E22" s="12"/>
      <c r="F22" s="13"/>
      <c r="H22" s="27" t="s">
        <v>93</v>
      </c>
      <c r="I22" s="26">
        <f>SUM('Kalkyl 1-2'!S30)</f>
        <v>0</v>
      </c>
      <c r="J22" s="26">
        <f>SUM('Kalkyl 1-2'!T30)</f>
        <v>0</v>
      </c>
      <c r="K22" s="12"/>
      <c r="L22" s="12"/>
      <c r="M22" s="13"/>
      <c r="O22" s="58"/>
      <c r="P22" s="18"/>
      <c r="Q22" s="18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21">
        <f>SUM('Kalkyl 1-2'!L31)</f>
        <v>1900</v>
      </c>
      <c r="C23" s="44">
        <f>SUM('Kalkyl 1-2'!M31)</f>
        <v>1900</v>
      </c>
      <c r="F23" s="19"/>
      <c r="H23" s="20" t="s">
        <v>11</v>
      </c>
      <c r="I23" s="21">
        <f>SUM('Kalkyl 1-2'!S31)</f>
        <v>1900</v>
      </c>
      <c r="J23" s="21">
        <f>SUM('Kalkyl 1-2'!T31)</f>
        <v>1900</v>
      </c>
      <c r="M23" s="19"/>
      <c r="O23" s="21"/>
      <c r="P23" s="44"/>
      <c r="Q23" s="44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21">
        <f>SUM('Kalkyl 1-2'!L32)</f>
        <v>1</v>
      </c>
      <c r="C24" s="44">
        <f>SUM('Kalkyl 1-2'!M32)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21">
        <f>SUM('Kalkyl 1-2'!S32)</f>
        <v>1</v>
      </c>
      <c r="J24" s="21">
        <f>SUM('Kalkyl 1-2'!T32)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1"/>
      <c r="P24" s="44"/>
      <c r="Q24" s="44"/>
      <c r="R24" s="21"/>
      <c r="S24" s="21"/>
      <c r="T24" s="10"/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21">
        <f>SUM('Kalkyl 1-2'!L33)</f>
        <v>0</v>
      </c>
      <c r="C25" s="44">
        <f>SUM('Kalkyl 1-2'!M33)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21">
        <f>SUM('Kalkyl 1-2'!S33)</f>
        <v>0</v>
      </c>
      <c r="J25" s="21">
        <f>SUM('Kalkyl 1-2'!T33)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1"/>
      <c r="Q25" s="44"/>
      <c r="R25" s="21"/>
      <c r="S25" s="21"/>
      <c r="T25" s="10"/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21">
        <f>SUM('Kalkyl 1-2'!L34)</f>
        <v>31</v>
      </c>
      <c r="C26" s="44">
        <f>SUM('Kalkyl 1-2'!M34)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21">
        <f>SUM('Kalkyl 1-2'!S34)</f>
        <v>31</v>
      </c>
      <c r="J26" s="21">
        <f>SUM('Kalkyl 1-2'!T34)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1"/>
      <c r="P26" s="21"/>
      <c r="Q26" s="44"/>
      <c r="R26" s="21"/>
      <c r="S26" s="21"/>
      <c r="T26" s="10"/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21">
        <f>SUM('Kalkyl 1-2'!L35)</f>
        <v>0</v>
      </c>
      <c r="C27" s="44">
        <f>SUM('Kalkyl 1-2'!M35)</f>
        <v>0</v>
      </c>
      <c r="F27" s="47">
        <f>SUM(F24:F26)</f>
        <v>0</v>
      </c>
      <c r="H27" s="20" t="s">
        <v>25</v>
      </c>
      <c r="I27" s="21">
        <f>SUM('Kalkyl 1-2'!S35)</f>
        <v>0</v>
      </c>
      <c r="J27" s="44">
        <f>IF(J25-J26=0,0,IF(J26-J25,J25,0))</f>
        <v>0</v>
      </c>
      <c r="M27" s="47">
        <f>SUM(M24:M26)</f>
        <v>0</v>
      </c>
      <c r="N27" s="10"/>
      <c r="O27" s="21"/>
      <c r="P27" s="21"/>
      <c r="Q27" s="44"/>
      <c r="T27" s="131"/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10">
        <f>SUM('Kalkyl 1-2'!L36)</f>
        <v>0</v>
      </c>
      <c r="F28" s="19"/>
      <c r="H28" s="20" t="s">
        <v>29</v>
      </c>
      <c r="I28" s="10">
        <f>SUM('Kalkyl 1-2'!S36)</f>
        <v>0</v>
      </c>
      <c r="M28" s="19"/>
      <c r="O28" s="21"/>
      <c r="P28" s="10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10">
        <f>SUM('Kalkyl 1-2'!L37)</f>
        <v>0</v>
      </c>
      <c r="F29" s="19"/>
      <c r="H29" s="20" t="s">
        <v>31</v>
      </c>
      <c r="I29" s="10">
        <f>SUM('Kalkyl 1-2'!S37)</f>
        <v>0</v>
      </c>
      <c r="M29" s="19"/>
      <c r="O29" s="21"/>
      <c r="P29" s="10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25">
        <f>SUM('Kalkyl 1-2'!L38)</f>
        <v>0</v>
      </c>
      <c r="C30" s="14"/>
      <c r="D30" s="14"/>
      <c r="E30" s="14"/>
      <c r="F30" s="15"/>
      <c r="H30" s="24" t="s">
        <v>33</v>
      </c>
      <c r="I30" s="25">
        <f>SUM('Kalkyl 1-2'!S38)</f>
        <v>0</v>
      </c>
      <c r="J30" s="14"/>
      <c r="K30" s="14"/>
      <c r="L30" s="14"/>
      <c r="M30" s="15"/>
      <c r="O30" s="21"/>
      <c r="P30" s="10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90</v>
      </c>
      <c r="B32" s="26">
        <f>SUM('Kalkyl 1-2'!L40)</f>
        <v>0</v>
      </c>
      <c r="C32" s="26">
        <f>SUM('Kalkyl 1-2'!M40)</f>
        <v>0</v>
      </c>
      <c r="D32" s="12"/>
      <c r="E32" s="12"/>
      <c r="F32" s="13"/>
      <c r="H32" s="27" t="s">
        <v>94</v>
      </c>
      <c r="I32" s="26">
        <f>SUM('Kalkyl 1-2'!S40)</f>
        <v>0</v>
      </c>
      <c r="J32" s="26">
        <f>SUM('Kalkyl 1-2'!T40)</f>
        <v>0</v>
      </c>
      <c r="K32" s="12"/>
      <c r="L32" s="12"/>
      <c r="M32" s="13"/>
      <c r="O32" s="58"/>
      <c r="P32" s="18"/>
      <c r="Q32" s="18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1-2'!L41)</f>
        <v>1900</v>
      </c>
      <c r="C33" s="44">
        <f>SUM('Kalkyl 1-2'!M41)</f>
        <v>1900</v>
      </c>
      <c r="F33" s="19"/>
      <c r="H33" s="20" t="s">
        <v>11</v>
      </c>
      <c r="I33" s="44">
        <f>SUM('Kalkyl 1-2'!S41)</f>
        <v>1900</v>
      </c>
      <c r="J33" s="44">
        <f>SUM('Kalkyl 1-2'!T41)</f>
        <v>1900</v>
      </c>
      <c r="M33" s="19"/>
      <c r="O33" s="21"/>
      <c r="P33" s="21"/>
      <c r="Q33" s="21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1-2'!L42)</f>
        <v>1</v>
      </c>
      <c r="C34" s="21">
        <f>MONTH(C32)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1-2'!S42)</f>
        <v>1</v>
      </c>
      <c r="J34" s="21">
        <f>MONTH(J32)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1"/>
      <c r="P34" s="21"/>
      <c r="Q34" s="21"/>
      <c r="R34" s="21"/>
      <c r="S34" s="21"/>
      <c r="T34" s="10"/>
      <c r="V34" s="5">
        <f>IF(OR(P3=$AJ$19,P3=$AJ$20,P3=$AJ$21,P3=$AJ$22,P3=$AJ$23,P3=$AJ$24,P3=$AJ$25,P3=$AJ$26,P3=$AJ$27,P3=$AJ$28,P3=$AJ$29,P3=$AJ$30,P3=$AJ$31),29,28)</f>
        <v>29</v>
      </c>
      <c r="W34" s="2" t="s">
        <v>72</v>
      </c>
      <c r="X34">
        <f>SUM(P3)</f>
        <v>0</v>
      </c>
    </row>
    <row r="35" spans="1:24" x14ac:dyDescent="0.25">
      <c r="A35" s="20" t="s">
        <v>18</v>
      </c>
      <c r="B35" s="44">
        <f>SUM('Kalkyl 1-2'!L43)</f>
        <v>0</v>
      </c>
      <c r="C35" s="21">
        <f>DAY(C32)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1-2'!S43)</f>
        <v>0</v>
      </c>
      <c r="J35" s="21">
        <f>DAY(J32)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1"/>
      <c r="P35" s="21"/>
      <c r="Q35" s="21"/>
      <c r="R35" s="21"/>
      <c r="S35" s="21"/>
      <c r="T35" s="10"/>
    </row>
    <row r="36" spans="1:24" x14ac:dyDescent="0.25">
      <c r="A36" s="20" t="s">
        <v>21</v>
      </c>
      <c r="B36" s="44">
        <f>SUM('Kalkyl 1-2'!L44)</f>
        <v>31</v>
      </c>
      <c r="C36" s="44">
        <f>SUM('Kalkyl 1-2'!M44)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1-2'!S44)</f>
        <v>31</v>
      </c>
      <c r="J36" s="44">
        <f>SUM('Kalkyl 1-2'!T44)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1"/>
      <c r="P36" s="21"/>
      <c r="Q36" s="21"/>
      <c r="R36" s="21"/>
      <c r="S36" s="21"/>
      <c r="T36" s="10"/>
    </row>
    <row r="37" spans="1:24" x14ac:dyDescent="0.25">
      <c r="A37" s="20" t="s">
        <v>25</v>
      </c>
      <c r="B37" s="44">
        <f>SUM('Kalkyl 1-2'!L45)</f>
        <v>0</v>
      </c>
      <c r="C37" s="44">
        <f>SUM('Kalkyl 1-2'!M45)</f>
        <v>0</v>
      </c>
      <c r="F37" s="47">
        <f>SUM(F34:F36)</f>
        <v>0</v>
      </c>
      <c r="H37" s="20" t="s">
        <v>25</v>
      </c>
      <c r="I37" s="44">
        <f>SUM('Kalkyl 1-2'!S45)</f>
        <v>0</v>
      </c>
      <c r="J37" s="44">
        <f>SUM('Kalkyl 1-2'!T45)</f>
        <v>0</v>
      </c>
      <c r="M37" s="47">
        <f>SUM(M34:M36)</f>
        <v>0</v>
      </c>
      <c r="N37" s="10"/>
      <c r="O37" s="21"/>
      <c r="P37" s="21"/>
      <c r="Q37" s="21"/>
      <c r="T37" s="131"/>
    </row>
    <row r="38" spans="1:24" x14ac:dyDescent="0.25">
      <c r="A38" s="20" t="s">
        <v>29</v>
      </c>
      <c r="B38" s="10">
        <f>SUM('Kalkyl 1-2'!L46)</f>
        <v>0</v>
      </c>
      <c r="F38" s="19"/>
      <c r="H38" s="20" t="s">
        <v>29</v>
      </c>
      <c r="I38" s="10">
        <f>SUM('Kalkyl 1-2'!S46)</f>
        <v>0</v>
      </c>
      <c r="M38" s="19"/>
      <c r="O38" s="21"/>
      <c r="P38" s="10"/>
    </row>
    <row r="39" spans="1:24" x14ac:dyDescent="0.25">
      <c r="A39" s="20" t="s">
        <v>31</v>
      </c>
      <c r="B39" s="10">
        <f>SUM('Kalkyl 1-2'!L47)</f>
        <v>0</v>
      </c>
      <c r="F39" s="19"/>
      <c r="H39" s="20" t="s">
        <v>31</v>
      </c>
      <c r="I39" s="10">
        <f>SUM('Kalkyl 1-2'!S47)</f>
        <v>0</v>
      </c>
      <c r="M39" s="19"/>
      <c r="O39" s="21"/>
      <c r="P39" s="10"/>
    </row>
    <row r="40" spans="1:24" x14ac:dyDescent="0.25">
      <c r="A40" s="24" t="s">
        <v>33</v>
      </c>
      <c r="B40" s="25">
        <f>SUM('Kalkyl 1-2'!L48)</f>
        <v>0</v>
      </c>
      <c r="C40" s="14"/>
      <c r="D40" s="14"/>
      <c r="E40" s="14"/>
      <c r="F40" s="15"/>
      <c r="H40" s="24" t="s">
        <v>33</v>
      </c>
      <c r="I40" s="25">
        <f>SUM('Kalkyl 1-2'!S48)</f>
        <v>0</v>
      </c>
      <c r="J40" s="14"/>
      <c r="K40" s="14"/>
      <c r="L40" s="14"/>
      <c r="M40" s="15"/>
      <c r="O40" s="21"/>
      <c r="P40" s="10"/>
    </row>
    <row r="41" spans="1:24" x14ac:dyDescent="0.25">
      <c r="F41" s="48">
        <f>SUM(F7+F17+F27+F37)</f>
        <v>0</v>
      </c>
      <c r="M41" s="48">
        <f>SUM(M7+M17+M27+M37)</f>
        <v>0</v>
      </c>
      <c r="T41" s="48"/>
    </row>
  </sheetData>
  <sheetProtection algorithmName="SHA-512" hashValue="edSjXmRm2Z3cYYPzI/SB6jH+dUC5WGVKzy/N1vD/UAueBJxHFHFFGEbZq46mUwbSvoIXc6xHq0/5c8dGZQmEtA==" saltValue="lFDCrk7fw0mNB/sIf2IIB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3488-06E0-4460-8617-87AA6AE17F58}">
  <dimension ref="A1:AA41"/>
  <sheetViews>
    <sheetView zoomScale="115" zoomScaleNormal="115" workbookViewId="0">
      <selection activeCell="T1" sqref="T1"/>
    </sheetView>
  </sheetViews>
  <sheetFormatPr defaultRowHeight="15" x14ac:dyDescent="0.25"/>
  <cols>
    <col min="1" max="1" width="11.5703125" customWidth="1"/>
    <col min="2" max="2" width="9.42578125" customWidth="1"/>
    <col min="3" max="3" width="11.5703125" customWidth="1"/>
    <col min="6" max="6" width="10.140625" bestFit="1" customWidth="1"/>
    <col min="7" max="7" width="3.85546875" customWidth="1"/>
    <col min="8" max="8" width="10.42578125" customWidth="1"/>
    <col min="9" max="9" width="10.140625" customWidth="1"/>
    <col min="10" max="10" width="11.5703125" customWidth="1"/>
    <col min="13" max="13" width="10.42578125" customWidth="1"/>
    <col min="14" max="14" width="4.42578125" customWidth="1"/>
    <col min="15" max="15" width="11.42578125" customWidth="1"/>
    <col min="16" max="16" width="10.140625" customWidth="1"/>
    <col min="17" max="17" width="9.85546875" customWidth="1"/>
    <col min="20" max="20" width="11.85546875" customWidth="1"/>
    <col min="27" max="27" width="11.5703125" customWidth="1"/>
  </cols>
  <sheetData>
    <row r="1" spans="1:27" ht="15.75" thickBot="1" x14ac:dyDescent="0.3">
      <c r="A1" s="27" t="s">
        <v>87</v>
      </c>
      <c r="B1" s="16" t="s">
        <v>2</v>
      </c>
      <c r="C1" s="16" t="s">
        <v>3</v>
      </c>
      <c r="D1" s="12"/>
      <c r="E1" s="12"/>
      <c r="F1" s="13"/>
      <c r="H1" s="27" t="s">
        <v>91</v>
      </c>
      <c r="I1" s="16" t="s">
        <v>2</v>
      </c>
      <c r="J1" s="16" t="s">
        <v>3</v>
      </c>
      <c r="K1" s="12"/>
      <c r="L1" s="12"/>
      <c r="M1" s="13"/>
      <c r="O1" s="58"/>
      <c r="P1" s="130"/>
      <c r="Q1" s="130"/>
      <c r="V1" s="58" t="s">
        <v>6</v>
      </c>
      <c r="W1" s="58"/>
      <c r="X1" s="58"/>
    </row>
    <row r="2" spans="1:27" ht="15.75" thickBot="1" x14ac:dyDescent="0.3">
      <c r="A2" s="17"/>
      <c r="B2" s="18">
        <f>SUM('Kalkyl 3-4'!L2)</f>
        <v>0</v>
      </c>
      <c r="C2" s="18">
        <f>SUM('Kalkyl 3-4'!M2)</f>
        <v>0</v>
      </c>
      <c r="F2" s="19"/>
      <c r="H2" s="17"/>
      <c r="I2" s="18">
        <f>SUM('Kalkyl 3-4'!S2)</f>
        <v>0</v>
      </c>
      <c r="J2" s="18">
        <f>SUM('Kalkyl 3-4'!T2)</f>
        <v>0</v>
      </c>
      <c r="M2" s="19"/>
      <c r="P2" s="18"/>
      <c r="Q2" s="18"/>
      <c r="V2" s="59" t="s">
        <v>77</v>
      </c>
      <c r="W2" s="62"/>
      <c r="Z2" s="58" t="s">
        <v>7</v>
      </c>
    </row>
    <row r="3" spans="1:27" x14ac:dyDescent="0.25">
      <c r="A3" s="20" t="s">
        <v>11</v>
      </c>
      <c r="B3" s="44">
        <f>SUM('Kalkyl 3-4'!L3)</f>
        <v>1900</v>
      </c>
      <c r="C3" s="21">
        <f>YEAR(C2)</f>
        <v>1900</v>
      </c>
      <c r="F3" s="19"/>
      <c r="H3" s="20" t="s">
        <v>11</v>
      </c>
      <c r="I3" s="44">
        <f>SUM('Kalkyl 3-4'!S3)</f>
        <v>1900</v>
      </c>
      <c r="J3" s="44">
        <f>SUM('Kalkyl 3-4'!T3)</f>
        <v>1900</v>
      </c>
      <c r="M3" s="19"/>
      <c r="O3" s="21"/>
      <c r="P3" s="44"/>
      <c r="Q3" s="44"/>
      <c r="V3" s="60" t="s">
        <v>12</v>
      </c>
      <c r="W3" s="63"/>
      <c r="Z3" s="59" t="s">
        <v>13</v>
      </c>
      <c r="AA3" s="62"/>
    </row>
    <row r="4" spans="1:27" x14ac:dyDescent="0.25">
      <c r="A4" s="20" t="s">
        <v>14</v>
      </c>
      <c r="B4" s="44">
        <f>SUM('Kalkyl 3-4'!L6)</f>
        <v>1</v>
      </c>
      <c r="C4" s="21">
        <f>MONTH(C2)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3-4'!S6)</f>
        <v>1</v>
      </c>
      <c r="J4" s="44">
        <f>SUM('Kalkyl 3-4'!T6)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1"/>
      <c r="P4" s="44"/>
      <c r="Q4" s="44"/>
      <c r="R4" s="21"/>
      <c r="S4" s="21"/>
      <c r="T4" s="10"/>
      <c r="V4" s="60" t="s">
        <v>16</v>
      </c>
      <c r="W4" s="63"/>
      <c r="Z4" s="60" t="s">
        <v>17</v>
      </c>
      <c r="AA4" s="63"/>
    </row>
    <row r="5" spans="1:27" x14ac:dyDescent="0.25">
      <c r="A5" s="20" t="s">
        <v>18</v>
      </c>
      <c r="B5" s="44">
        <f>SUM('Kalkyl 3-4'!L7)</f>
        <v>0</v>
      </c>
      <c r="C5" s="21">
        <f>DAY(C2)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3-4'!S7)</f>
        <v>0</v>
      </c>
      <c r="J5" s="44">
        <f>SUM('Kalkyl 3-4'!T7)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1"/>
      <c r="P5" s="44"/>
      <c r="Q5" s="44"/>
      <c r="R5" s="21"/>
      <c r="S5" s="21"/>
      <c r="T5" s="10"/>
      <c r="V5" s="60" t="s">
        <v>19</v>
      </c>
      <c r="W5" s="63"/>
      <c r="Z5" s="60" t="s">
        <v>20</v>
      </c>
      <c r="AA5" s="63"/>
    </row>
    <row r="6" spans="1:27" ht="15.75" thickBot="1" x14ac:dyDescent="0.3">
      <c r="A6" s="20" t="s">
        <v>21</v>
      </c>
      <c r="B6" s="44">
        <f>SUM('Kalkyl 3-4'!L8)</f>
        <v>31</v>
      </c>
      <c r="C6" s="44">
        <f>SUM('Kalkyl 3-4'!M8)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3-4'!S8)</f>
        <v>31</v>
      </c>
      <c r="J6" s="44">
        <f>SUM('Kalkyl 3-4'!T8)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1"/>
      <c r="P6" s="44"/>
      <c r="Q6" s="44"/>
      <c r="R6" s="21"/>
      <c r="S6" s="21"/>
      <c r="T6" s="10"/>
      <c r="V6" s="61" t="s">
        <v>22</v>
      </c>
      <c r="W6" s="64"/>
      <c r="Z6" s="60" t="s">
        <v>86</v>
      </c>
      <c r="AA6" s="63"/>
    </row>
    <row r="7" spans="1:27" x14ac:dyDescent="0.25">
      <c r="A7" s="20" t="s">
        <v>25</v>
      </c>
      <c r="B7" s="44">
        <f>SUM('Kalkyl 3-4'!L9)</f>
        <v>0</v>
      </c>
      <c r="C7" s="23">
        <f>IF(C5-C6=0,0,IF(C6-C5,C5,0))</f>
        <v>0</v>
      </c>
      <c r="F7" s="47">
        <f>SUM(F4:F6)</f>
        <v>0</v>
      </c>
      <c r="H7" s="20" t="s">
        <v>25</v>
      </c>
      <c r="I7" s="44">
        <f>SUM('Kalkyl 3-4'!S9)</f>
        <v>0</v>
      </c>
      <c r="J7" s="44">
        <f>SUM('Kalkyl 3-4'!T9)</f>
        <v>0</v>
      </c>
      <c r="M7" s="47">
        <f>SUM(M4:M6)</f>
        <v>0</v>
      </c>
      <c r="N7" s="10"/>
      <c r="O7" s="21"/>
      <c r="P7" s="44"/>
      <c r="Q7" s="44"/>
      <c r="T7" s="131"/>
      <c r="Z7" s="60" t="s">
        <v>26</v>
      </c>
      <c r="AA7" s="63"/>
    </row>
    <row r="8" spans="1:27" x14ac:dyDescent="0.25">
      <c r="A8" s="20" t="s">
        <v>29</v>
      </c>
      <c r="B8" s="44">
        <f>SUM('Kalkyl 3-4'!L10)</f>
        <v>0</v>
      </c>
      <c r="F8" s="19"/>
      <c r="H8" s="20" t="s">
        <v>29</v>
      </c>
      <c r="I8" s="44">
        <f>SUM('Kalkyl 3-4'!S10)</f>
        <v>0</v>
      </c>
      <c r="M8" s="19"/>
      <c r="O8" s="21"/>
      <c r="P8" s="44"/>
      <c r="Z8" s="60" t="s">
        <v>30</v>
      </c>
      <c r="AA8" s="63"/>
    </row>
    <row r="9" spans="1:27" x14ac:dyDescent="0.25">
      <c r="A9" s="20" t="s">
        <v>31</v>
      </c>
      <c r="B9" s="44">
        <f>SUM('Kalkyl 3-4'!L11)</f>
        <v>0</v>
      </c>
      <c r="F9" s="19"/>
      <c r="H9" s="20" t="s">
        <v>31</v>
      </c>
      <c r="I9" s="44">
        <f>SUM('Kalkyl 3-4'!S11)</f>
        <v>0</v>
      </c>
      <c r="M9" s="19"/>
      <c r="O9" s="21"/>
      <c r="P9" s="44"/>
      <c r="Z9" s="60" t="s">
        <v>76</v>
      </c>
      <c r="AA9" s="63"/>
    </row>
    <row r="10" spans="1:27" x14ac:dyDescent="0.25">
      <c r="A10" s="24" t="s">
        <v>33</v>
      </c>
      <c r="B10" s="50">
        <f>SUM('Kalkyl 3-4'!L12)</f>
        <v>0</v>
      </c>
      <c r="C10" s="40"/>
      <c r="D10" s="14"/>
      <c r="E10" s="14"/>
      <c r="F10" s="15"/>
      <c r="H10" s="24" t="s">
        <v>33</v>
      </c>
      <c r="I10" s="50">
        <f>SUM('Kalkyl 3-4'!S12)</f>
        <v>0</v>
      </c>
      <c r="J10" s="14"/>
      <c r="K10" s="14"/>
      <c r="L10" s="14"/>
      <c r="M10" s="15"/>
      <c r="O10" s="21"/>
      <c r="P10" s="44"/>
      <c r="Z10" s="60" t="s">
        <v>34</v>
      </c>
      <c r="AA10" s="63"/>
    </row>
    <row r="11" spans="1:27" x14ac:dyDescent="0.25">
      <c r="Z11" s="60" t="s">
        <v>35</v>
      </c>
      <c r="AA11" s="63"/>
    </row>
    <row r="12" spans="1:27" x14ac:dyDescent="0.25">
      <c r="A12" s="27" t="s">
        <v>88</v>
      </c>
      <c r="B12" s="26">
        <f>SUM('Kalkyl 3-4'!L14)</f>
        <v>0</v>
      </c>
      <c r="C12" s="26">
        <f>SUM('Kalkyl 3-4'!M14)</f>
        <v>0</v>
      </c>
      <c r="D12" s="12"/>
      <c r="E12" s="12"/>
      <c r="F12" s="13"/>
      <c r="H12" s="27" t="s">
        <v>92</v>
      </c>
      <c r="I12" s="26">
        <f>SUM('Kalkyl 3-4'!S14)</f>
        <v>0</v>
      </c>
      <c r="J12" s="26">
        <f>SUM('Kalkyl 3-4'!T14)</f>
        <v>0</v>
      </c>
      <c r="K12" s="12"/>
      <c r="L12" s="12"/>
      <c r="M12" s="13"/>
      <c r="O12" s="58"/>
      <c r="P12" s="18"/>
      <c r="Q12" s="18"/>
      <c r="Z12" s="60" t="s">
        <v>39</v>
      </c>
      <c r="AA12" s="63"/>
    </row>
    <row r="13" spans="1:27" x14ac:dyDescent="0.25">
      <c r="A13" s="20" t="s">
        <v>11</v>
      </c>
      <c r="B13" s="44">
        <f>SUM('Kalkyl 3-4'!L15)</f>
        <v>1900</v>
      </c>
      <c r="C13" s="49">
        <f>SUM('Kalkyl 3-4'!M15)</f>
        <v>1900</v>
      </c>
      <c r="F13" s="19"/>
      <c r="H13" s="20" t="s">
        <v>11</v>
      </c>
      <c r="I13" s="44">
        <f>SUM('Kalkyl 3-4'!S15)</f>
        <v>1900</v>
      </c>
      <c r="J13" s="44">
        <f>SUM('Kalkyl 3-4'!T15)</f>
        <v>1900</v>
      </c>
      <c r="M13" s="19"/>
      <c r="O13" s="21"/>
      <c r="P13" s="44"/>
      <c r="Q13" s="44"/>
      <c r="Z13" s="60" t="s">
        <v>41</v>
      </c>
      <c r="AA13" s="63"/>
    </row>
    <row r="14" spans="1:27" x14ac:dyDescent="0.25">
      <c r="A14" s="20" t="s">
        <v>14</v>
      </c>
      <c r="B14" s="44">
        <f>SUM('Kalkyl 3-4'!L16)</f>
        <v>1</v>
      </c>
      <c r="C14" s="44">
        <f>MONTH(C12)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3-4'!S16)</f>
        <v>1</v>
      </c>
      <c r="J14" s="44">
        <f>SUM('Kalkyl 3-4'!T16)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1"/>
      <c r="P14" s="44"/>
      <c r="Q14" s="44"/>
      <c r="R14" s="21"/>
      <c r="S14" s="21"/>
      <c r="T14" s="10"/>
      <c r="Z14" s="60" t="s">
        <v>42</v>
      </c>
      <c r="AA14" s="63"/>
    </row>
    <row r="15" spans="1:27" ht="15.75" thickBot="1" x14ac:dyDescent="0.3">
      <c r="A15" s="20" t="s">
        <v>18</v>
      </c>
      <c r="B15" s="44">
        <f>SUM('Kalkyl 3-4'!L17)</f>
        <v>0</v>
      </c>
      <c r="C15" s="44">
        <f>DAY(C12)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3-4'!S17)</f>
        <v>0</v>
      </c>
      <c r="J15" s="44">
        <f>SUM('Kalkyl 3-4'!T17)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1"/>
      <c r="P15" s="44"/>
      <c r="Q15" s="44"/>
      <c r="R15" s="21"/>
      <c r="S15" s="21"/>
      <c r="T15" s="10"/>
      <c r="Z15" s="61" t="s">
        <v>22</v>
      </c>
      <c r="AA15" s="64"/>
    </row>
    <row r="16" spans="1:27" x14ac:dyDescent="0.25">
      <c r="A16" s="20" t="s">
        <v>21</v>
      </c>
      <c r="B16" s="44">
        <f>SUM('Kalkyl 3-4'!L18)</f>
        <v>31</v>
      </c>
      <c r="C16" s="44">
        <f t="shared" ref="C16" si="0">DAY(C13)</f>
        <v>14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3-4'!S18)</f>
        <v>31</v>
      </c>
      <c r="J16" s="44">
        <f>SUM('Kalkyl 3-4'!T18)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1"/>
      <c r="P16" s="44"/>
      <c r="Q16" s="44"/>
      <c r="R16" s="21"/>
      <c r="S16" s="21"/>
      <c r="T16" s="10"/>
    </row>
    <row r="17" spans="1:26" x14ac:dyDescent="0.25">
      <c r="A17" s="20" t="s">
        <v>25</v>
      </c>
      <c r="B17" s="44">
        <f>SUM('Kalkyl 3-4'!L19)</f>
        <v>0</v>
      </c>
      <c r="C17" s="23">
        <f>IF(C15-C16=0,0,IF(C16-C15,C15,0))</f>
        <v>0</v>
      </c>
      <c r="F17" s="47">
        <f>SUM(F14:F16)</f>
        <v>0</v>
      </c>
      <c r="H17" s="20" t="s">
        <v>25</v>
      </c>
      <c r="I17" s="44">
        <f>SUM('Kalkyl 3-4'!S19)</f>
        <v>0</v>
      </c>
      <c r="J17" s="44">
        <f>SUM('Kalkyl 3-4'!T19)</f>
        <v>0</v>
      </c>
      <c r="M17" s="47">
        <f>SUM(M14:M16)</f>
        <v>0</v>
      </c>
      <c r="N17" s="10"/>
      <c r="O17" s="21"/>
      <c r="P17" s="44"/>
      <c r="Q17" s="44"/>
      <c r="T17" s="131"/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4">
        <f>SUM('Kalkyl 3-4'!L20)</f>
        <v>0</v>
      </c>
      <c r="F18" s="19"/>
      <c r="H18" s="20" t="s">
        <v>29</v>
      </c>
      <c r="I18" s="44">
        <f>SUM('Kalkyl 3-4'!S20)</f>
        <v>0</v>
      </c>
      <c r="M18" s="19"/>
      <c r="O18" s="21"/>
      <c r="P18" s="44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4">
        <f>SUM('Kalkyl 3-4'!L21)</f>
        <v>0</v>
      </c>
      <c r="F19" s="19"/>
      <c r="H19" s="20" t="s">
        <v>31</v>
      </c>
      <c r="I19" s="44">
        <f>SUM('Kalkyl 3-4'!S21)</f>
        <v>0</v>
      </c>
      <c r="M19" s="19"/>
      <c r="O19" s="21"/>
      <c r="P19" s="44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0">
        <f>SUM('Kalkyl 3-4'!L28)</f>
        <v>0</v>
      </c>
      <c r="C20" s="14"/>
      <c r="D20" s="14"/>
      <c r="E20" s="14"/>
      <c r="F20" s="15"/>
      <c r="H20" s="24" t="s">
        <v>33</v>
      </c>
      <c r="I20" s="50">
        <f>SUM('Kalkyl 3-4'!S28)</f>
        <v>0</v>
      </c>
      <c r="J20" s="14"/>
      <c r="K20" s="14"/>
      <c r="L20" s="14"/>
      <c r="M20" s="15"/>
      <c r="O20" s="21"/>
      <c r="P20" s="44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89</v>
      </c>
      <c r="B22" s="26">
        <f>SUM('Kalkyl 3-4'!L30)</f>
        <v>0</v>
      </c>
      <c r="C22" s="26">
        <f>SUM('Kalkyl 3-4'!M30)</f>
        <v>0</v>
      </c>
      <c r="D22" s="12"/>
      <c r="E22" s="12"/>
      <c r="F22" s="13"/>
      <c r="H22" s="27" t="s">
        <v>93</v>
      </c>
      <c r="I22" s="26">
        <f>SUM('Kalkyl 3-4'!S30)</f>
        <v>0</v>
      </c>
      <c r="J22" s="26">
        <f>SUM('Kalkyl 3-4'!T30)</f>
        <v>0</v>
      </c>
      <c r="K22" s="12"/>
      <c r="L22" s="12"/>
      <c r="M22" s="13"/>
      <c r="O22" s="58"/>
      <c r="P22" s="18"/>
      <c r="Q22" s="18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4">
        <f>SUM('Kalkyl 3-4'!L31)</f>
        <v>1900</v>
      </c>
      <c r="C23" s="44">
        <f>SUM('Kalkyl 3-4'!M31)</f>
        <v>1900</v>
      </c>
      <c r="F23" s="19"/>
      <c r="H23" s="20" t="s">
        <v>11</v>
      </c>
      <c r="I23" s="44">
        <f>SUM('Kalkyl 3-4'!S31)</f>
        <v>1900</v>
      </c>
      <c r="J23" s="44">
        <f>SUM('Kalkyl 3-4'!T31)</f>
        <v>1900</v>
      </c>
      <c r="M23" s="19"/>
      <c r="O23" s="21"/>
      <c r="P23" s="44"/>
      <c r="Q23" s="44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4">
        <f>SUM('Kalkyl 3-4'!L32)</f>
        <v>1</v>
      </c>
      <c r="C24" s="44">
        <f>SUM('Kalkyl 3-4'!M32)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4">
        <f>SUM('Kalkyl 3-4'!S32)</f>
        <v>1</v>
      </c>
      <c r="J24" s="44">
        <f>SUM('Kalkyl 3-4'!T32)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1"/>
      <c r="P24" s="44"/>
      <c r="Q24" s="44"/>
      <c r="R24" s="21"/>
      <c r="S24" s="21"/>
      <c r="T24" s="10"/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4">
        <f>SUM('Kalkyl 3-4'!L33)</f>
        <v>0</v>
      </c>
      <c r="C25" s="44">
        <f>SUM('Kalkyl 3-4'!M33)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4">
        <f>SUM('Kalkyl 3-4'!S33)</f>
        <v>0</v>
      </c>
      <c r="J25" s="44">
        <f>SUM('Kalkyl 3-4'!T33)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1"/>
      <c r="P25" s="44"/>
      <c r="Q25" s="44"/>
      <c r="R25" s="21"/>
      <c r="S25" s="21"/>
      <c r="T25" s="10"/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4">
        <f>SUM('Kalkyl 3-4'!L34)</f>
        <v>31</v>
      </c>
      <c r="C26" s="44">
        <f>SUM('Kalkyl 3-4'!M34)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4">
        <f>SUM('Kalkyl 3-4'!S34)</f>
        <v>31</v>
      </c>
      <c r="J26" s="44">
        <f>SUM('Kalkyl 3-4'!T34)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1"/>
      <c r="P26" s="44"/>
      <c r="Q26" s="44"/>
      <c r="R26" s="21"/>
      <c r="S26" s="21"/>
      <c r="T26" s="10"/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4">
        <f>SUM('Kalkyl 3-4'!L35)</f>
        <v>0</v>
      </c>
      <c r="C27" s="44">
        <f>SUM('Kalkyl 3-4'!M35)</f>
        <v>0</v>
      </c>
      <c r="F27" s="47">
        <f>SUM(F24:F26)</f>
        <v>0</v>
      </c>
      <c r="H27" s="20" t="s">
        <v>25</v>
      </c>
      <c r="I27" s="44">
        <f>SUM('Kalkyl 3-4'!S35)</f>
        <v>0</v>
      </c>
      <c r="J27" s="44">
        <f>SUM('Kalkyl 3-4'!T35)</f>
        <v>0</v>
      </c>
      <c r="M27" s="47">
        <f>SUM(M24:M26)</f>
        <v>0</v>
      </c>
      <c r="N27" s="10"/>
      <c r="O27" s="21"/>
      <c r="P27" s="44"/>
      <c r="Q27" s="44"/>
      <c r="T27" s="131"/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4">
        <f>SUM('Kalkyl 3-4'!L36)</f>
        <v>0</v>
      </c>
      <c r="F28" s="19"/>
      <c r="H28" s="20" t="s">
        <v>29</v>
      </c>
      <c r="I28" s="44">
        <f>SUM('Kalkyl 3-4'!S36)</f>
        <v>0</v>
      </c>
      <c r="M28" s="19"/>
      <c r="O28" s="21"/>
      <c r="P28" s="44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4">
        <f>SUM('Kalkyl 3-4'!L37)</f>
        <v>0</v>
      </c>
      <c r="F29" s="19"/>
      <c r="H29" s="20" t="s">
        <v>31</v>
      </c>
      <c r="I29" s="44">
        <f>SUM('Kalkyl 3-4'!S37)</f>
        <v>0</v>
      </c>
      <c r="M29" s="19"/>
      <c r="O29" s="21"/>
      <c r="P29" s="44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25">
        <f>SUM(B28/C26)</f>
        <v>0</v>
      </c>
      <c r="C30" s="14"/>
      <c r="D30" s="14"/>
      <c r="E30" s="14"/>
      <c r="F30" s="15"/>
      <c r="H30" s="24" t="s">
        <v>33</v>
      </c>
      <c r="I30" s="50">
        <f>SUM('Kalkyl 3-4'!S38)</f>
        <v>0</v>
      </c>
      <c r="J30" s="14"/>
      <c r="K30" s="14"/>
      <c r="L30" s="14"/>
      <c r="M30" s="15"/>
      <c r="O30" s="21"/>
      <c r="P30" s="44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90</v>
      </c>
      <c r="B32" s="26">
        <f>SUM('Kalkyl 3-4'!L40)</f>
        <v>0</v>
      </c>
      <c r="C32" s="26">
        <f>SUM('Kalkyl 3-4'!M40)</f>
        <v>0</v>
      </c>
      <c r="D32" s="12"/>
      <c r="E32" s="12"/>
      <c r="F32" s="13"/>
      <c r="H32" s="27" t="s">
        <v>94</v>
      </c>
      <c r="I32" s="26">
        <f>SUM('Kalkyl 3-4'!S40)</f>
        <v>0</v>
      </c>
      <c r="J32" s="26">
        <f>SUM('Kalkyl 3-4'!T40)</f>
        <v>0</v>
      </c>
      <c r="K32" s="12"/>
      <c r="L32" s="12"/>
      <c r="M32" s="13"/>
      <c r="O32" s="58"/>
      <c r="P32" s="18"/>
      <c r="Q32" s="18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3-4'!L41)</f>
        <v>1900</v>
      </c>
      <c r="C33" s="44">
        <f>SUM('Kalkyl 3-4'!M41)</f>
        <v>1900</v>
      </c>
      <c r="F33" s="19"/>
      <c r="H33" s="20" t="s">
        <v>11</v>
      </c>
      <c r="I33" s="44">
        <f>SUM('Kalkyl 3-4'!S41)</f>
        <v>1900</v>
      </c>
      <c r="J33" s="44">
        <f>SUM('Kalkyl 3-4'!T41)</f>
        <v>1900</v>
      </c>
      <c r="M33" s="19"/>
      <c r="O33" s="21"/>
      <c r="P33" s="44"/>
      <c r="Q33" s="44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3-4'!L42)</f>
        <v>1</v>
      </c>
      <c r="C34" s="44">
        <f>SUM('Kalkyl 3-4'!M42)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3-4'!S42)</f>
        <v>1</v>
      </c>
      <c r="J34" s="44">
        <f>SUM('Kalkyl 3-4'!T42)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1"/>
      <c r="P34" s="44"/>
      <c r="Q34" s="44"/>
      <c r="R34" s="21"/>
      <c r="S34" s="21"/>
      <c r="T34" s="10"/>
      <c r="V34" s="5">
        <f>IF(OR(P3=$AJ$19,P3=$AJ$20,P3=$AJ$21,P3=$AJ$22,P3=$AJ$23,P3=$AJ$24,P3=$AJ$25,P3=$AJ$26,P3=$AJ$27,P3=$AJ$28,P3=$AJ$29,P3=$AJ$30,P3=$AJ$31),29,28)</f>
        <v>29</v>
      </c>
      <c r="W34" s="2" t="s">
        <v>72</v>
      </c>
      <c r="X34">
        <f>SUM(P3)</f>
        <v>0</v>
      </c>
    </row>
    <row r="35" spans="1:24" x14ac:dyDescent="0.25">
      <c r="A35" s="20" t="s">
        <v>18</v>
      </c>
      <c r="B35" s="44">
        <f>SUM('Kalkyl 3-4'!L49)</f>
        <v>0</v>
      </c>
      <c r="C35" s="44">
        <f>SUM('Kalkyl 3-4'!M49)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3-4'!S49)</f>
        <v>0</v>
      </c>
      <c r="J35" s="44">
        <f>SUM('Kalkyl 3-4'!T49)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1"/>
      <c r="P35" s="44"/>
      <c r="Q35" s="44"/>
      <c r="R35" s="21"/>
      <c r="S35" s="21"/>
      <c r="T35" s="10"/>
    </row>
    <row r="36" spans="1:24" x14ac:dyDescent="0.25">
      <c r="A36" s="20" t="s">
        <v>21</v>
      </c>
      <c r="B36" s="44">
        <f>SUM('Kalkyl 3-4'!L50)</f>
        <v>31</v>
      </c>
      <c r="C36" s="44">
        <f>SUM('Kalkyl 3-4'!M50)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3-4'!S50)</f>
        <v>31</v>
      </c>
      <c r="J36" s="44">
        <f>SUM('Kalkyl 3-4'!T50)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1"/>
      <c r="P36" s="44"/>
      <c r="Q36" s="44"/>
      <c r="R36" s="21"/>
      <c r="S36" s="21"/>
      <c r="T36" s="10"/>
    </row>
    <row r="37" spans="1:24" x14ac:dyDescent="0.25">
      <c r="A37" s="20" t="s">
        <v>25</v>
      </c>
      <c r="B37" s="44">
        <f>SUM('Kalkyl 3-4'!L51)</f>
        <v>0</v>
      </c>
      <c r="C37" s="44">
        <f>SUM('Kalkyl 3-4'!M51)</f>
        <v>0</v>
      </c>
      <c r="F37" s="47">
        <f>SUM(F34:F36)</f>
        <v>0</v>
      </c>
      <c r="H37" s="20" t="s">
        <v>25</v>
      </c>
      <c r="I37" s="44">
        <f>SUM('Kalkyl 3-4'!S51)</f>
        <v>0</v>
      </c>
      <c r="J37" s="44">
        <f>SUM('Kalkyl 3-4'!T51)</f>
        <v>0</v>
      </c>
      <c r="M37" s="47">
        <f>SUM(M34:M36)</f>
        <v>0</v>
      </c>
      <c r="N37" s="10"/>
      <c r="O37" s="21"/>
      <c r="P37" s="44"/>
      <c r="Q37" s="44"/>
      <c r="T37" s="131"/>
    </row>
    <row r="38" spans="1:24" x14ac:dyDescent="0.25">
      <c r="A38" s="20" t="s">
        <v>29</v>
      </c>
      <c r="B38" s="44">
        <f>SUM('Kalkyl 3-4'!L52)</f>
        <v>0</v>
      </c>
      <c r="F38" s="19"/>
      <c r="H38" s="20" t="s">
        <v>29</v>
      </c>
      <c r="I38" s="44">
        <f>SUM('Kalkyl 3-4'!S52)</f>
        <v>0</v>
      </c>
      <c r="M38" s="19"/>
      <c r="O38" s="21"/>
      <c r="P38" s="44"/>
    </row>
    <row r="39" spans="1:24" x14ac:dyDescent="0.25">
      <c r="A39" s="20" t="s">
        <v>31</v>
      </c>
      <c r="B39" s="44">
        <f>SUM('Kalkyl 3-4'!L53)</f>
        <v>0</v>
      </c>
      <c r="F39" s="19"/>
      <c r="H39" s="20" t="s">
        <v>31</v>
      </c>
      <c r="I39" s="44">
        <f>SUM('Kalkyl 3-4'!S53)</f>
        <v>0</v>
      </c>
      <c r="M39" s="19"/>
      <c r="O39" s="21"/>
      <c r="P39" s="44"/>
    </row>
    <row r="40" spans="1:24" x14ac:dyDescent="0.25">
      <c r="A40" s="24" t="s">
        <v>33</v>
      </c>
      <c r="B40" s="50">
        <f>SUM('Kalkyl 3-4'!L54)</f>
        <v>0</v>
      </c>
      <c r="C40" s="14"/>
      <c r="D40" s="14"/>
      <c r="E40" s="14"/>
      <c r="F40" s="15"/>
      <c r="H40" s="24" t="s">
        <v>33</v>
      </c>
      <c r="I40" s="50">
        <f>SUM('Kalkyl 3-4'!S54)</f>
        <v>0</v>
      </c>
      <c r="J40" s="14"/>
      <c r="K40" s="14"/>
      <c r="L40" s="14"/>
      <c r="M40" s="15"/>
      <c r="O40" s="21"/>
      <c r="P40" s="44"/>
    </row>
    <row r="41" spans="1:24" x14ac:dyDescent="0.25">
      <c r="F41" s="48">
        <f>SUM(F7+F17+F27+F37)</f>
        <v>0</v>
      </c>
      <c r="G41" s="48"/>
      <c r="H41" s="48"/>
      <c r="I41" s="48"/>
      <c r="J41" s="48"/>
      <c r="K41" s="48"/>
      <c r="L41" s="48"/>
      <c r="M41" s="48">
        <f t="shared" ref="M41" si="1">SUM(M7+M17+M27+M37)</f>
        <v>0</v>
      </c>
      <c r="N41" s="48"/>
      <c r="O41" s="48"/>
      <c r="P41" s="48"/>
      <c r="Q41" s="48"/>
      <c r="R41" s="48"/>
      <c r="S41" s="48"/>
      <c r="T41" s="48"/>
    </row>
  </sheetData>
  <sheetProtection algorithmName="SHA-512" hashValue="b8WOP3hz84a2O4zwogPZ1Fyr8JYBlz4zBsieQsAlWv4DRluPosacGdB/51yf+ufAVUVlnyKsWYEBXdOfPyK78w==" saltValue="70oWU/cLwHTisc/7qNJue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3D52-94D1-407D-AD3F-5D82E1851261}">
  <dimension ref="A1:AB55"/>
  <sheetViews>
    <sheetView zoomScale="115" zoomScaleNormal="115" workbookViewId="0">
      <selection activeCell="U1" sqref="U1"/>
    </sheetView>
  </sheetViews>
  <sheetFormatPr defaultRowHeight="15" x14ac:dyDescent="0.25"/>
  <cols>
    <col min="1" max="1" width="4.42578125" customWidth="1"/>
    <col min="2" max="7" width="11.140625" customWidth="1"/>
    <col min="8" max="8" width="3.42578125" customWidth="1"/>
    <col min="9" max="14" width="11.140625" customWidth="1"/>
    <col min="15" max="15" width="3.42578125" customWidth="1"/>
    <col min="16" max="31" width="11.140625" customWidth="1"/>
  </cols>
  <sheetData>
    <row r="1" spans="1:28" ht="15.75" thickBot="1" x14ac:dyDescent="0.3">
      <c r="B1" s="27" t="s">
        <v>87</v>
      </c>
      <c r="C1" s="16" t="s">
        <v>2</v>
      </c>
      <c r="D1" s="16" t="s">
        <v>3</v>
      </c>
      <c r="E1" s="12"/>
      <c r="F1" s="12"/>
      <c r="G1" s="13"/>
      <c r="I1" s="27" t="s">
        <v>91</v>
      </c>
      <c r="J1" s="16" t="s">
        <v>2</v>
      </c>
      <c r="K1" s="16" t="s">
        <v>3</v>
      </c>
      <c r="L1" s="12"/>
      <c r="M1" s="12"/>
      <c r="N1" s="13"/>
      <c r="P1" s="58"/>
      <c r="Q1" s="130"/>
      <c r="R1" s="130"/>
      <c r="W1" s="58" t="s">
        <v>6</v>
      </c>
      <c r="X1" s="58"/>
      <c r="AB1" s="58"/>
    </row>
    <row r="2" spans="1:28" ht="15.75" thickBot="1" x14ac:dyDescent="0.3">
      <c r="A2" s="5"/>
      <c r="B2" s="17"/>
      <c r="C2" s="18">
        <f>SUM('Kalkyl 5-6'!L2)</f>
        <v>0</v>
      </c>
      <c r="D2" s="18">
        <f>SUM('Kalkyl 5-6'!M2)</f>
        <v>0</v>
      </c>
      <c r="G2" s="19"/>
      <c r="I2" s="17"/>
      <c r="J2" s="18">
        <f>SUM('Kalkyl 5-6'!S2)</f>
        <v>0</v>
      </c>
      <c r="K2" s="18">
        <f>SUM('Kalkyl 5-6'!T2)</f>
        <v>0</v>
      </c>
      <c r="N2" s="19"/>
      <c r="Q2" s="18"/>
      <c r="R2" s="18"/>
      <c r="W2" s="59" t="s">
        <v>80</v>
      </c>
      <c r="X2" s="62"/>
      <c r="AA2" s="58" t="s">
        <v>7</v>
      </c>
    </row>
    <row r="3" spans="1:28" x14ac:dyDescent="0.25">
      <c r="B3" s="20" t="s">
        <v>11</v>
      </c>
      <c r="C3" s="44">
        <f>SUM('Kalkyl 5-6'!L3)</f>
        <v>1900</v>
      </c>
      <c r="D3" s="44">
        <f>SUM('Kalkyl 5-6'!M3)</f>
        <v>1900</v>
      </c>
      <c r="G3" s="19"/>
      <c r="I3" s="20" t="s">
        <v>11</v>
      </c>
      <c r="J3" s="44">
        <f>SUM('Kalkyl 5-6'!S3)</f>
        <v>1900</v>
      </c>
      <c r="K3" s="44">
        <f>SUM('Kalkyl 5-6'!T3)</f>
        <v>1900</v>
      </c>
      <c r="N3" s="19"/>
      <c r="P3" s="21"/>
      <c r="Q3" s="44"/>
      <c r="R3" s="44"/>
      <c r="W3" s="60" t="s">
        <v>12</v>
      </c>
      <c r="X3" s="63"/>
      <c r="AA3" s="59" t="s">
        <v>13</v>
      </c>
      <c r="AB3" s="62"/>
    </row>
    <row r="4" spans="1:28" x14ac:dyDescent="0.25">
      <c r="B4" s="20" t="s">
        <v>14</v>
      </c>
      <c r="C4" s="44">
        <f>SUM('Kalkyl 5-6'!L6)</f>
        <v>1</v>
      </c>
      <c r="D4" s="44">
        <f>SUM('Kalkyl 5-6'!M6)</f>
        <v>1</v>
      </c>
      <c r="E4" s="21" t="s">
        <v>15</v>
      </c>
      <c r="F4" s="21">
        <f>IF(AND(C5=1,C4=D4,D5=D6),1,IF(C4=D4,0,IF(AND(C7&gt;0,D7&gt;0),D4-C4-1,IF(AND(D7=0,C7=0),D4-C4+1,D4-C4))))</f>
        <v>0</v>
      </c>
      <c r="G4" s="22">
        <f>SUM(F4*C8)</f>
        <v>0</v>
      </c>
      <c r="I4" s="20" t="s">
        <v>14</v>
      </c>
      <c r="J4" s="44">
        <f>SUM('Kalkyl 5-6'!S6)</f>
        <v>1</v>
      </c>
      <c r="K4" s="44">
        <f>SUM('Kalkyl 5-6'!T6)</f>
        <v>1</v>
      </c>
      <c r="L4" s="21" t="s">
        <v>15</v>
      </c>
      <c r="M4" s="21">
        <f>IF(AND(J5=1,J4=K4,K5=K6),1,IF(J4=K4,0,IF(AND(J7&gt;0,K7&gt;0),K4-J4-1,IF(AND(K7=0,J7=0),K4-J4+1,K4-J4))))</f>
        <v>0</v>
      </c>
      <c r="N4" s="22">
        <f>SUM(M4*J8)</f>
        <v>0</v>
      </c>
      <c r="O4" s="10"/>
      <c r="P4" s="21"/>
      <c r="Q4" s="44"/>
      <c r="R4" s="44"/>
      <c r="S4" s="21"/>
      <c r="T4" s="21"/>
      <c r="U4" s="10"/>
      <c r="W4" s="60" t="s">
        <v>16</v>
      </c>
      <c r="X4" s="63"/>
      <c r="AA4" s="60" t="s">
        <v>17</v>
      </c>
      <c r="AB4" s="63"/>
    </row>
    <row r="5" spans="1:28" x14ac:dyDescent="0.25">
      <c r="B5" s="20" t="s">
        <v>18</v>
      </c>
      <c r="C5" s="44">
        <f>SUM('Kalkyl 5-6'!L7)</f>
        <v>0</v>
      </c>
      <c r="D5" s="44">
        <f>SUM('Kalkyl 5-6'!M7)</f>
        <v>0</v>
      </c>
      <c r="E5" s="21" t="str">
        <f>LOOKUP(C4,W19:W30,X19:X30)</f>
        <v>jan</v>
      </c>
      <c r="F5" s="21">
        <f>IF(C7=C6,0,C7)</f>
        <v>0</v>
      </c>
      <c r="G5" s="22">
        <f>SUM(F5*C9)</f>
        <v>0</v>
      </c>
      <c r="I5" s="20" t="s">
        <v>18</v>
      </c>
      <c r="J5" s="44">
        <f>SUM('Kalkyl 5-6'!S7)</f>
        <v>0</v>
      </c>
      <c r="K5" s="44">
        <f>SUM('Kalkyl 5-6'!T7)</f>
        <v>0</v>
      </c>
      <c r="L5" s="21" t="str">
        <f>LOOKUP(J4,W19:W30,X19:X30)</f>
        <v>jan</v>
      </c>
      <c r="M5" s="21">
        <f>IF(J7=J6,0,J7)</f>
        <v>0</v>
      </c>
      <c r="N5" s="22">
        <f>SUM(M5*J9)</f>
        <v>0</v>
      </c>
      <c r="O5" s="10"/>
      <c r="P5" s="21"/>
      <c r="Q5" s="44"/>
      <c r="R5" s="44"/>
      <c r="S5" s="21"/>
      <c r="T5" s="21"/>
      <c r="U5" s="10"/>
      <c r="W5" s="60" t="s">
        <v>19</v>
      </c>
      <c r="X5" s="63"/>
      <c r="AA5" s="60" t="s">
        <v>20</v>
      </c>
      <c r="AB5" s="63"/>
    </row>
    <row r="6" spans="1:28" ht="15.75" thickBot="1" x14ac:dyDescent="0.3">
      <c r="B6" s="20" t="s">
        <v>21</v>
      </c>
      <c r="C6" s="44">
        <f>SUM('Kalkyl 5-6'!L8)</f>
        <v>31</v>
      </c>
      <c r="D6" s="44">
        <f>SUM('Kalkyl 5-6'!M8)</f>
        <v>31</v>
      </c>
      <c r="E6" s="21" t="str">
        <f>LOOKUP(D4,W19:W30,X19:X30)</f>
        <v>jan</v>
      </c>
      <c r="F6" s="21">
        <f>IF(AND(C5=1,C4=D4,D5=D6),0,IF(C4=D4,D5-C5+1,D7))</f>
        <v>1</v>
      </c>
      <c r="G6" s="22">
        <f>SUM(F6*C10)</f>
        <v>0</v>
      </c>
      <c r="I6" s="20" t="s">
        <v>21</v>
      </c>
      <c r="J6" s="44">
        <f>SUM('Kalkyl 5-6'!S8)</f>
        <v>31</v>
      </c>
      <c r="K6" s="44">
        <f>SUM('Kalkyl 5-6'!T8)</f>
        <v>31</v>
      </c>
      <c r="L6" s="21" t="str">
        <f>LOOKUP(K4,W19:W30,X19:X30)</f>
        <v>jan</v>
      </c>
      <c r="M6" s="21">
        <f>IF(AND(J5=1,J4=K4,K5=K6),0,IF(J4=K4,K5-J5+1,K7))</f>
        <v>1</v>
      </c>
      <c r="N6" s="22">
        <f>SUM(M6*J10)</f>
        <v>0</v>
      </c>
      <c r="O6" s="10"/>
      <c r="P6" s="21"/>
      <c r="Q6" s="44"/>
      <c r="R6" s="44"/>
      <c r="S6" s="21"/>
      <c r="T6" s="21"/>
      <c r="U6" s="10"/>
      <c r="W6" s="61" t="s">
        <v>22</v>
      </c>
      <c r="X6" s="64"/>
      <c r="AA6" s="60" t="s">
        <v>86</v>
      </c>
      <c r="AB6" s="63"/>
    </row>
    <row r="7" spans="1:28" x14ac:dyDescent="0.25">
      <c r="A7" s="52"/>
      <c r="B7" s="20" t="s">
        <v>25</v>
      </c>
      <c r="C7" s="44">
        <f>SUM('Kalkyl 5-6'!L9)</f>
        <v>0</v>
      </c>
      <c r="D7" s="44">
        <f>SUM('Kalkyl 5-6'!M9)</f>
        <v>0</v>
      </c>
      <c r="G7" s="47">
        <f>SUM(G4:G6)</f>
        <v>0</v>
      </c>
      <c r="I7" s="20" t="s">
        <v>25</v>
      </c>
      <c r="J7" s="44">
        <f>SUM('Kalkyl 5-6'!S9)</f>
        <v>0</v>
      </c>
      <c r="K7" s="44">
        <f>SUM('Kalkyl 5-6'!T9)</f>
        <v>0</v>
      </c>
      <c r="N7" s="47">
        <f>SUM(N4:N6)</f>
        <v>0</v>
      </c>
      <c r="O7" s="10"/>
      <c r="P7" s="21"/>
      <c r="Q7" s="44"/>
      <c r="R7" s="44"/>
      <c r="U7" s="131"/>
      <c r="AA7" s="60" t="s">
        <v>26</v>
      </c>
      <c r="AB7" s="63"/>
    </row>
    <row r="8" spans="1:28" x14ac:dyDescent="0.25">
      <c r="A8" s="5"/>
      <c r="B8" s="20" t="s">
        <v>29</v>
      </c>
      <c r="C8" s="44">
        <f>SUM('Kalkyl 5-6'!L10)</f>
        <v>0</v>
      </c>
      <c r="G8" s="19"/>
      <c r="I8" s="20" t="s">
        <v>29</v>
      </c>
      <c r="J8" s="44">
        <f>SUM('Kalkyl 5-6'!S10)</f>
        <v>0</v>
      </c>
      <c r="N8" s="19"/>
      <c r="P8" s="21"/>
      <c r="Q8" s="44"/>
      <c r="AA8" s="60" t="s">
        <v>30</v>
      </c>
      <c r="AB8" s="63"/>
    </row>
    <row r="9" spans="1:28" x14ac:dyDescent="0.25">
      <c r="A9" s="5"/>
      <c r="B9" s="20" t="s">
        <v>31</v>
      </c>
      <c r="C9" s="44">
        <f>SUM('Kalkyl 5-6'!L11)</f>
        <v>0</v>
      </c>
      <c r="G9" s="19"/>
      <c r="I9" s="20" t="s">
        <v>31</v>
      </c>
      <c r="J9" s="44">
        <f>SUM('Kalkyl 5-6'!S11)</f>
        <v>0</v>
      </c>
      <c r="N9" s="19"/>
      <c r="P9" s="21"/>
      <c r="Q9" s="44"/>
      <c r="AA9" s="60" t="s">
        <v>79</v>
      </c>
      <c r="AB9" s="63"/>
    </row>
    <row r="10" spans="1:28" x14ac:dyDescent="0.25">
      <c r="A10" s="5"/>
      <c r="B10" s="24" t="s">
        <v>33</v>
      </c>
      <c r="C10" s="50">
        <f>SUM('Kalkyl 5-6'!L12)</f>
        <v>0</v>
      </c>
      <c r="D10" s="40"/>
      <c r="E10" s="14"/>
      <c r="F10" s="14"/>
      <c r="G10" s="15"/>
      <c r="I10" s="24" t="s">
        <v>33</v>
      </c>
      <c r="J10" s="50">
        <f>SUM('Kalkyl 5-6'!S12)</f>
        <v>0</v>
      </c>
      <c r="K10" s="40"/>
      <c r="L10" s="14"/>
      <c r="M10" s="14"/>
      <c r="N10" s="15"/>
      <c r="P10" s="21"/>
      <c r="Q10" s="44"/>
      <c r="R10" s="132"/>
      <c r="AA10" s="60" t="s">
        <v>34</v>
      </c>
      <c r="AB10" s="63"/>
    </row>
    <row r="11" spans="1:28" x14ac:dyDescent="0.25">
      <c r="A11" s="33"/>
      <c r="AA11" s="60" t="s">
        <v>35</v>
      </c>
      <c r="AB11" s="63"/>
    </row>
    <row r="12" spans="1:28" x14ac:dyDescent="0.25">
      <c r="A12" s="5"/>
      <c r="B12" s="27" t="s">
        <v>88</v>
      </c>
      <c r="C12" s="26">
        <f>SUM('Kalkyl 5-6'!L14)</f>
        <v>0</v>
      </c>
      <c r="D12" s="26">
        <f>SUM('Kalkyl 5-6'!M14)</f>
        <v>0</v>
      </c>
      <c r="E12" s="12"/>
      <c r="F12" s="12"/>
      <c r="G12" s="13"/>
      <c r="I12" s="27" t="s">
        <v>92</v>
      </c>
      <c r="J12" s="26">
        <f>SUM('Kalkyl 5-6'!S14)</f>
        <v>0</v>
      </c>
      <c r="K12" s="26">
        <f>SUM('Kalkyl 5-6'!T14)</f>
        <v>0</v>
      </c>
      <c r="L12" s="12"/>
      <c r="M12" s="12"/>
      <c r="N12" s="13"/>
      <c r="P12" s="58"/>
      <c r="Q12" s="18"/>
      <c r="R12" s="18"/>
      <c r="AA12" s="60" t="s">
        <v>39</v>
      </c>
      <c r="AB12" s="63"/>
    </row>
    <row r="13" spans="1:28" x14ac:dyDescent="0.25">
      <c r="A13" s="5"/>
      <c r="B13" s="20" t="s">
        <v>11</v>
      </c>
      <c r="C13" s="44">
        <f>SUM('Kalkyl 5-6'!L15)</f>
        <v>1900</v>
      </c>
      <c r="D13" s="44">
        <f>SUM('Kalkyl 5-6'!M15)</f>
        <v>1900</v>
      </c>
      <c r="G13" s="19"/>
      <c r="I13" s="20" t="s">
        <v>11</v>
      </c>
      <c r="J13" s="44">
        <f>SUM('Kalkyl 5-6'!S15)</f>
        <v>1900</v>
      </c>
      <c r="K13" s="44">
        <f>SUM('Kalkyl 5-6'!T15)</f>
        <v>1900</v>
      </c>
      <c r="N13" s="19"/>
      <c r="P13" s="21"/>
      <c r="Q13" s="44"/>
      <c r="R13" s="44"/>
      <c r="AA13" s="60" t="s">
        <v>41</v>
      </c>
      <c r="AB13" s="63"/>
    </row>
    <row r="14" spans="1:28" x14ac:dyDescent="0.25">
      <c r="A14" s="5"/>
      <c r="B14" s="20" t="s">
        <v>14</v>
      </c>
      <c r="C14" s="44">
        <f>SUM('Kalkyl 5-6'!L16)</f>
        <v>1</v>
      </c>
      <c r="D14" s="44">
        <f>SUM('Kalkyl 5-6'!M16)</f>
        <v>1</v>
      </c>
      <c r="E14" s="21" t="s">
        <v>15</v>
      </c>
      <c r="F14" s="21">
        <f>IF(AND(C15=1,C14=D14,D15=D16),1,IF(C14=D14,0,IF(AND(C17&gt;0,D17&gt;0),D14-C14-1,IF(AND(D17=0,C17=0),D14-C14+1,D14-C14))))</f>
        <v>0</v>
      </c>
      <c r="G14" s="22">
        <f>SUM(F14*C18)</f>
        <v>0</v>
      </c>
      <c r="I14" s="20" t="s">
        <v>14</v>
      </c>
      <c r="J14" s="44">
        <f>SUM('Kalkyl 5-6'!S16)</f>
        <v>1</v>
      </c>
      <c r="K14" s="44">
        <f>SUM('Kalkyl 5-6'!T16)</f>
        <v>1</v>
      </c>
      <c r="L14" s="21" t="s">
        <v>15</v>
      </c>
      <c r="M14" s="21">
        <f>IF(AND(J15=1,J14=K14,K15=K16),1,IF(J14=K14,0,IF(AND(J17&gt;0,K17&gt;0),K14-J14-1,IF(AND(K17=0,J17=0),K14-J14+1,K14-J14))))</f>
        <v>0</v>
      </c>
      <c r="N14" s="22">
        <f>SUM(M14*J18)</f>
        <v>0</v>
      </c>
      <c r="O14" s="10"/>
      <c r="P14" s="21"/>
      <c r="Q14" s="44"/>
      <c r="R14" s="44"/>
      <c r="S14" s="21"/>
      <c r="T14" s="21"/>
      <c r="U14" s="10"/>
      <c r="AA14" s="60" t="s">
        <v>42</v>
      </c>
      <c r="AB14" s="63"/>
    </row>
    <row r="15" spans="1:28" ht="15.75" thickBot="1" x14ac:dyDescent="0.3">
      <c r="A15" s="5"/>
      <c r="B15" s="20" t="s">
        <v>18</v>
      </c>
      <c r="C15" s="44">
        <f>SUM('Kalkyl 5-6'!L17)</f>
        <v>0</v>
      </c>
      <c r="D15" s="44">
        <f>SUM('Kalkyl 5-6'!M17)</f>
        <v>0</v>
      </c>
      <c r="E15" s="21" t="str">
        <f>LOOKUP(C14,W19:W30,X19:X30)</f>
        <v>jan</v>
      </c>
      <c r="F15" s="21">
        <f>IF(C17=C16,0,C17)</f>
        <v>0</v>
      </c>
      <c r="G15" s="22">
        <f>SUM(F15*C19)</f>
        <v>0</v>
      </c>
      <c r="I15" s="20" t="s">
        <v>18</v>
      </c>
      <c r="J15" s="44">
        <f>SUM('Kalkyl 5-6'!S17)</f>
        <v>0</v>
      </c>
      <c r="K15" s="44">
        <f>SUM('Kalkyl 5-6'!T17)</f>
        <v>0</v>
      </c>
      <c r="L15" s="21" t="str">
        <f>LOOKUP(J14,W19:W30,X19:X30)</f>
        <v>jan</v>
      </c>
      <c r="M15" s="21">
        <f>IF(J17=J16,0,J17)</f>
        <v>0</v>
      </c>
      <c r="N15" s="22">
        <f>SUM(M15*J19)</f>
        <v>0</v>
      </c>
      <c r="O15" s="10"/>
      <c r="P15" s="21"/>
      <c r="Q15" s="44"/>
      <c r="R15" s="44"/>
      <c r="S15" s="21"/>
      <c r="T15" s="21"/>
      <c r="U15" s="10"/>
      <c r="AA15" s="61" t="s">
        <v>22</v>
      </c>
      <c r="AB15" s="64"/>
    </row>
    <row r="16" spans="1:28" x14ac:dyDescent="0.25">
      <c r="A16" s="5"/>
      <c r="B16" s="20" t="s">
        <v>21</v>
      </c>
      <c r="C16" s="44">
        <f>SUM('Kalkyl 5-6'!L18)</f>
        <v>31</v>
      </c>
      <c r="D16" s="44">
        <f>SUM('Kalkyl 5-6'!M18)</f>
        <v>31</v>
      </c>
      <c r="E16" s="21" t="str">
        <f>LOOKUP(D14,W19:W30,X19:X30)</f>
        <v>jan</v>
      </c>
      <c r="F16" s="21">
        <f>IF(AND(C15=1,C14=D14,D15=D16),0,IF(C14=D14,D15-C15+1,D17))</f>
        <v>1</v>
      </c>
      <c r="G16" s="22">
        <f>SUM(F16*C20)</f>
        <v>0</v>
      </c>
      <c r="I16" s="20" t="s">
        <v>21</v>
      </c>
      <c r="J16" s="44">
        <f>SUM('Kalkyl 5-6'!S18)</f>
        <v>31</v>
      </c>
      <c r="K16" s="44">
        <f>SUM('Kalkyl 5-6'!T18)</f>
        <v>31</v>
      </c>
      <c r="L16" s="21" t="str">
        <f>LOOKUP(K14,W19:W30,X19:X30)</f>
        <v>jan</v>
      </c>
      <c r="M16" s="21">
        <f>IF(AND(J15=1,J14=K14,K15=K16),0,IF(J14=K14,K15-J15+1,K17))</f>
        <v>1</v>
      </c>
      <c r="N16" s="22">
        <f>SUM(M16*J20)</f>
        <v>0</v>
      </c>
      <c r="O16" s="10"/>
      <c r="P16" s="21"/>
      <c r="Q16" s="44"/>
      <c r="R16" s="44"/>
      <c r="S16" s="21"/>
      <c r="T16" s="21"/>
      <c r="U16" s="10"/>
    </row>
    <row r="17" spans="1:27" x14ac:dyDescent="0.25">
      <c r="A17" s="5"/>
      <c r="B17" s="20" t="s">
        <v>25</v>
      </c>
      <c r="C17" s="44">
        <f>SUM('Kalkyl 5-6'!L19)</f>
        <v>0</v>
      </c>
      <c r="D17" s="44">
        <f>SUM('Kalkyl 5-6'!M19)</f>
        <v>0</v>
      </c>
      <c r="G17" s="47">
        <f>SUM(G14:G16)</f>
        <v>0</v>
      </c>
      <c r="I17" s="20" t="s">
        <v>25</v>
      </c>
      <c r="J17" s="44">
        <f>SUM('Kalkyl 5-6'!S19)</f>
        <v>0</v>
      </c>
      <c r="K17" s="44">
        <f>SUM('Kalkyl 5-6'!T19)</f>
        <v>0</v>
      </c>
      <c r="N17" s="47">
        <f>SUM(N14:N16)</f>
        <v>0</v>
      </c>
      <c r="O17" s="10"/>
      <c r="P17" s="21"/>
      <c r="Q17" s="44"/>
      <c r="R17" s="44"/>
      <c r="U17" s="131"/>
      <c r="V17" s="1"/>
      <c r="W17" s="1"/>
      <c r="X17" s="2" t="s">
        <v>45</v>
      </c>
      <c r="Y17" s="2" t="s">
        <v>45</v>
      </c>
      <c r="Z17" s="1"/>
    </row>
    <row r="18" spans="1:27" x14ac:dyDescent="0.25">
      <c r="A18" s="41"/>
      <c r="B18" s="20" t="s">
        <v>29</v>
      </c>
      <c r="C18" s="44">
        <f>SUM('Kalkyl 5-6'!L20)</f>
        <v>0</v>
      </c>
      <c r="G18" s="19"/>
      <c r="I18" s="20" t="s">
        <v>29</v>
      </c>
      <c r="J18" s="44">
        <f>SUM('Kalkyl 5-6'!S20)</f>
        <v>0</v>
      </c>
      <c r="N18" s="19"/>
      <c r="P18" s="21"/>
      <c r="Q18" s="44"/>
      <c r="W18" s="1"/>
      <c r="X18" s="1"/>
      <c r="Y18" s="1" t="s">
        <v>46</v>
      </c>
      <c r="Z18" s="2" t="s">
        <v>47</v>
      </c>
      <c r="AA18" s="2" t="s">
        <v>48</v>
      </c>
    </row>
    <row r="19" spans="1:27" x14ac:dyDescent="0.25">
      <c r="B19" s="20" t="s">
        <v>31</v>
      </c>
      <c r="C19" s="44">
        <f>SUM('Kalkyl 5-6'!L21)</f>
        <v>0</v>
      </c>
      <c r="G19" s="19"/>
      <c r="I19" s="20" t="s">
        <v>31</v>
      </c>
      <c r="J19" s="44">
        <f>SUM('Kalkyl 5-6'!S21)</f>
        <v>0</v>
      </c>
      <c r="N19" s="19"/>
      <c r="P19" s="21"/>
      <c r="Q19" s="44"/>
      <c r="V19">
        <v>19</v>
      </c>
      <c r="W19" s="1">
        <v>1</v>
      </c>
      <c r="X19" s="1" t="s">
        <v>49</v>
      </c>
      <c r="Y19" s="1">
        <v>31</v>
      </c>
      <c r="Z19" s="1">
        <v>31</v>
      </c>
      <c r="AA19" s="1">
        <v>2004</v>
      </c>
    </row>
    <row r="20" spans="1:27" x14ac:dyDescent="0.25">
      <c r="B20" s="24" t="s">
        <v>33</v>
      </c>
      <c r="C20" s="50">
        <f>SUM('Kalkyl 5-6'!L28)</f>
        <v>0</v>
      </c>
      <c r="D20" s="14"/>
      <c r="E20" s="14"/>
      <c r="F20" s="14"/>
      <c r="G20" s="15"/>
      <c r="I20" s="24" t="s">
        <v>33</v>
      </c>
      <c r="J20" s="50">
        <f>SUM('Kalkyl 5-6'!S28)</f>
        <v>0</v>
      </c>
      <c r="K20" s="14"/>
      <c r="L20" s="14"/>
      <c r="M20" s="14"/>
      <c r="N20" s="15"/>
      <c r="P20" s="21"/>
      <c r="Q20" s="44"/>
      <c r="V20">
        <v>20</v>
      </c>
      <c r="W20" s="1">
        <v>2</v>
      </c>
      <c r="X20" s="1" t="s">
        <v>50</v>
      </c>
      <c r="Y20" s="1">
        <v>28</v>
      </c>
      <c r="Z20" s="1">
        <v>29</v>
      </c>
      <c r="AA20" s="1">
        <v>2008</v>
      </c>
    </row>
    <row r="21" spans="1:27" ht="15.75" thickBot="1" x14ac:dyDescent="0.3">
      <c r="V21">
        <v>21</v>
      </c>
      <c r="W21" s="1">
        <v>3</v>
      </c>
      <c r="X21" s="1" t="s">
        <v>51</v>
      </c>
      <c r="Y21" s="1">
        <v>31</v>
      </c>
      <c r="Z21" s="1">
        <v>31</v>
      </c>
      <c r="AA21" s="1">
        <v>2012</v>
      </c>
    </row>
    <row r="22" spans="1:27" x14ac:dyDescent="0.25">
      <c r="A22" s="31"/>
      <c r="B22" s="27" t="s">
        <v>89</v>
      </c>
      <c r="C22" s="26">
        <f>SUM('Kalkyl 5-6'!L30)</f>
        <v>0</v>
      </c>
      <c r="D22" s="26">
        <f>SUM('Kalkyl 5-6'!M30)</f>
        <v>0</v>
      </c>
      <c r="E22" s="12"/>
      <c r="F22" s="12"/>
      <c r="G22" s="13"/>
      <c r="I22" s="27" t="s">
        <v>93</v>
      </c>
      <c r="J22" s="26">
        <f>SUM('Kalkyl 5-6'!S30)</f>
        <v>0</v>
      </c>
      <c r="K22" s="26">
        <f>SUM('Kalkyl 5-6'!T30)</f>
        <v>0</v>
      </c>
      <c r="L22" s="12"/>
      <c r="M22" s="12"/>
      <c r="N22" s="13"/>
      <c r="P22" s="58"/>
      <c r="Q22" s="18"/>
      <c r="R22" s="18"/>
      <c r="V22">
        <v>22</v>
      </c>
      <c r="W22" s="1">
        <v>4</v>
      </c>
      <c r="X22" s="1" t="s">
        <v>55</v>
      </c>
      <c r="Y22" s="1">
        <v>30</v>
      </c>
      <c r="Z22" s="1">
        <v>30</v>
      </c>
      <c r="AA22" s="1">
        <v>2016</v>
      </c>
    </row>
    <row r="23" spans="1:27" x14ac:dyDescent="0.25">
      <c r="A23" s="36"/>
      <c r="B23" s="20" t="s">
        <v>11</v>
      </c>
      <c r="C23" s="44">
        <f>SUM('Kalkyl 5-6'!L31)</f>
        <v>1900</v>
      </c>
      <c r="D23" s="44">
        <f>SUM('Kalkyl 5-6'!M31)</f>
        <v>1900</v>
      </c>
      <c r="G23" s="19"/>
      <c r="I23" s="20" t="s">
        <v>11</v>
      </c>
      <c r="J23" s="44">
        <f>SUM('Kalkyl 5-6'!S31)</f>
        <v>1900</v>
      </c>
      <c r="K23" s="44">
        <f>SUM('Kalkyl 5-6'!T31)</f>
        <v>1900</v>
      </c>
      <c r="N23" s="19"/>
      <c r="P23" s="21"/>
      <c r="Q23" s="44"/>
      <c r="R23" s="44"/>
      <c r="V23">
        <v>23</v>
      </c>
      <c r="W23" s="1">
        <v>5</v>
      </c>
      <c r="X23" s="1" t="s">
        <v>56</v>
      </c>
      <c r="Y23" s="1">
        <v>31</v>
      </c>
      <c r="Z23" s="1">
        <v>31</v>
      </c>
      <c r="AA23" s="1">
        <v>2020</v>
      </c>
    </row>
    <row r="24" spans="1:27" x14ac:dyDescent="0.25">
      <c r="A24" s="36"/>
      <c r="B24" s="20" t="s">
        <v>14</v>
      </c>
      <c r="C24" s="44">
        <f>SUM('Kalkyl 5-6'!L32)</f>
        <v>1</v>
      </c>
      <c r="D24" s="44">
        <f>SUM('Kalkyl 5-6'!M32)</f>
        <v>1</v>
      </c>
      <c r="E24" s="21" t="s">
        <v>15</v>
      </c>
      <c r="F24" s="21">
        <f>IF(AND(C25=1,C24=D24,D25=D26),1,IF(C24=D24,0,IF(AND(C27&gt;0,D27&gt;0),D24-C24-1,IF(AND(D27=0,C27=0),D24-C24+1,D24-C24))))</f>
        <v>0</v>
      </c>
      <c r="G24" s="22">
        <f>SUM(F24*C28)</f>
        <v>0</v>
      </c>
      <c r="I24" s="20" t="s">
        <v>14</v>
      </c>
      <c r="J24" s="44">
        <f>SUM('Kalkyl 5-6'!S32)</f>
        <v>1</v>
      </c>
      <c r="K24" s="44">
        <f>SUM('Kalkyl 5-6'!T32)</f>
        <v>1</v>
      </c>
      <c r="L24" s="21" t="s">
        <v>15</v>
      </c>
      <c r="M24" s="21">
        <f>IF(AND(J25=1,J24=K24,K25=K26),1,IF(J24=K24,0,IF(AND(J27&gt;0,K27&gt;0),K24-J24-1,IF(AND(K27=0,J27=0),K24-J24+1,K24-J24))))</f>
        <v>0</v>
      </c>
      <c r="N24" s="22">
        <f>SUM(M24*J28)</f>
        <v>0</v>
      </c>
      <c r="O24" s="10"/>
      <c r="P24" s="21"/>
      <c r="Q24" s="44"/>
      <c r="R24" s="44"/>
      <c r="S24" s="21"/>
      <c r="T24" s="21"/>
      <c r="U24" s="10"/>
      <c r="V24">
        <v>24</v>
      </c>
      <c r="W24" s="1">
        <v>6</v>
      </c>
      <c r="X24" s="1" t="s">
        <v>57</v>
      </c>
      <c r="Y24" s="1">
        <v>30</v>
      </c>
      <c r="Z24" s="1">
        <v>30</v>
      </c>
      <c r="AA24" s="1">
        <v>2024</v>
      </c>
    </row>
    <row r="25" spans="1:27" x14ac:dyDescent="0.25">
      <c r="A25" s="36"/>
      <c r="B25" s="20" t="s">
        <v>18</v>
      </c>
      <c r="C25" s="44">
        <f>SUM('Kalkyl 5-6'!L33)</f>
        <v>0</v>
      </c>
      <c r="D25" s="44">
        <f>SUM('Kalkyl 5-6'!M33)</f>
        <v>0</v>
      </c>
      <c r="E25" s="21" t="str">
        <f>LOOKUP(C24,W19:W30,X19:X30)</f>
        <v>jan</v>
      </c>
      <c r="F25" s="21">
        <f>IF(C27=C26,0,C27)</f>
        <v>0</v>
      </c>
      <c r="G25" s="22">
        <f>SUM(F25*C29)</f>
        <v>0</v>
      </c>
      <c r="I25" s="20" t="s">
        <v>18</v>
      </c>
      <c r="J25" s="44">
        <f>SUM('Kalkyl 5-6'!S33)</f>
        <v>0</v>
      </c>
      <c r="K25" s="44">
        <f>SUM('Kalkyl 5-6'!T33)</f>
        <v>0</v>
      </c>
      <c r="L25" s="21" t="str">
        <f>LOOKUP(J24,W19:W30,X19:X30)</f>
        <v>jan</v>
      </c>
      <c r="M25" s="21">
        <f>IF(J27=J26,0,J27)</f>
        <v>0</v>
      </c>
      <c r="N25" s="22">
        <f>SUM(M25*J29)</f>
        <v>0</v>
      </c>
      <c r="O25" s="10"/>
      <c r="P25" s="21"/>
      <c r="Q25" s="44"/>
      <c r="R25" s="44"/>
      <c r="S25" s="21"/>
      <c r="T25" s="21"/>
      <c r="U25" s="10"/>
      <c r="V25">
        <v>25</v>
      </c>
      <c r="W25" s="1">
        <v>7</v>
      </c>
      <c r="X25" s="1" t="s">
        <v>58</v>
      </c>
      <c r="Y25" s="1">
        <v>31</v>
      </c>
      <c r="Z25" s="1">
        <v>31</v>
      </c>
      <c r="AA25" s="1">
        <v>2028</v>
      </c>
    </row>
    <row r="26" spans="1:27" x14ac:dyDescent="0.25">
      <c r="A26" s="36"/>
      <c r="B26" s="20" t="s">
        <v>21</v>
      </c>
      <c r="C26" s="44">
        <f>SUM('Kalkyl 5-6'!L34)</f>
        <v>31</v>
      </c>
      <c r="D26" s="44">
        <f>SUM('Kalkyl 5-6'!M34)</f>
        <v>31</v>
      </c>
      <c r="E26" s="21" t="str">
        <f>LOOKUP(D24,W19:W30,X19:X30)</f>
        <v>jan</v>
      </c>
      <c r="F26" s="21">
        <f>IF(AND(C25=1,C24=D24,D25=D26),0,IF(C24=D24,D25-C25+1,D27))</f>
        <v>1</v>
      </c>
      <c r="G26" s="22">
        <f>SUM(F26*C30)</f>
        <v>0</v>
      </c>
      <c r="I26" s="20" t="s">
        <v>21</v>
      </c>
      <c r="J26" s="44">
        <f>SUM('Kalkyl 5-6'!S34)</f>
        <v>31</v>
      </c>
      <c r="K26" s="44">
        <f>SUM('Kalkyl 5-6'!T34)</f>
        <v>31</v>
      </c>
      <c r="L26" s="21" t="str">
        <f>LOOKUP(K24,W19:W30,X19:X30)</f>
        <v>jan</v>
      </c>
      <c r="M26" s="21">
        <f>IF(AND(J25=1,J24=K24,K25=K26),0,IF(J24=K24,K25-J25+1,K27))</f>
        <v>1</v>
      </c>
      <c r="N26" s="22">
        <f>SUM(M26*J30)</f>
        <v>0</v>
      </c>
      <c r="O26" s="10"/>
      <c r="P26" s="21"/>
      <c r="Q26" s="44"/>
      <c r="R26" s="44"/>
      <c r="S26" s="21"/>
      <c r="T26" s="21"/>
      <c r="U26" s="10"/>
      <c r="V26">
        <v>26</v>
      </c>
      <c r="W26" s="1">
        <v>8</v>
      </c>
      <c r="X26" s="1" t="s">
        <v>59</v>
      </c>
      <c r="Y26" s="1">
        <v>31</v>
      </c>
      <c r="Z26" s="1">
        <v>31</v>
      </c>
      <c r="AA26" s="1">
        <v>2032</v>
      </c>
    </row>
    <row r="27" spans="1:27" x14ac:dyDescent="0.25">
      <c r="A27" s="36"/>
      <c r="B27" s="20" t="s">
        <v>25</v>
      </c>
      <c r="C27" s="44">
        <f>SUM('Kalkyl 5-6'!L35)</f>
        <v>0</v>
      </c>
      <c r="D27" s="44">
        <f>SUM('Kalkyl 5-6'!M35)</f>
        <v>0</v>
      </c>
      <c r="G27" s="47">
        <f>SUM(G24:G26)</f>
        <v>0</v>
      </c>
      <c r="I27" s="20" t="s">
        <v>25</v>
      </c>
      <c r="J27" s="44">
        <f>SUM('Kalkyl 5-6'!S35)</f>
        <v>0</v>
      </c>
      <c r="K27" s="44">
        <f>SUM('Kalkyl 5-6'!T35)</f>
        <v>0</v>
      </c>
      <c r="N27" s="47">
        <f>SUM(N24:N26)</f>
        <v>0</v>
      </c>
      <c r="O27" s="10"/>
      <c r="P27" s="21"/>
      <c r="Q27" s="44"/>
      <c r="R27" s="44"/>
      <c r="U27" s="131"/>
      <c r="V27">
        <v>27</v>
      </c>
      <c r="W27" s="1">
        <v>9</v>
      </c>
      <c r="X27" s="1" t="s">
        <v>60</v>
      </c>
      <c r="Y27" s="1">
        <v>30</v>
      </c>
      <c r="Z27" s="1">
        <v>30</v>
      </c>
      <c r="AA27" s="1">
        <v>2036</v>
      </c>
    </row>
    <row r="28" spans="1:27" x14ac:dyDescent="0.25">
      <c r="A28" s="36"/>
      <c r="B28" s="20" t="s">
        <v>29</v>
      </c>
      <c r="C28" s="44">
        <f>SUM('Kalkyl 5-6'!L36)</f>
        <v>0</v>
      </c>
      <c r="G28" s="19"/>
      <c r="I28" s="20" t="s">
        <v>29</v>
      </c>
      <c r="J28" s="44">
        <f>SUM('Kalkyl 5-6'!S36)</f>
        <v>0</v>
      </c>
      <c r="N28" s="19"/>
      <c r="P28" s="21"/>
      <c r="Q28" s="44"/>
      <c r="V28">
        <v>28</v>
      </c>
      <c r="W28" s="1">
        <v>10</v>
      </c>
      <c r="X28" s="1" t="s">
        <v>61</v>
      </c>
      <c r="Y28" s="1">
        <v>31</v>
      </c>
      <c r="Z28" s="1">
        <v>31</v>
      </c>
      <c r="AA28" s="1">
        <v>2040</v>
      </c>
    </row>
    <row r="29" spans="1:27" x14ac:dyDescent="0.25">
      <c r="A29" s="36"/>
      <c r="B29" s="20" t="s">
        <v>31</v>
      </c>
      <c r="C29" s="44">
        <f>SUM('Kalkyl 5-6'!L37)</f>
        <v>0</v>
      </c>
      <c r="G29" s="19"/>
      <c r="I29" s="20" t="s">
        <v>31</v>
      </c>
      <c r="J29" s="44">
        <f>SUM('Kalkyl 5-6'!S37)</f>
        <v>0</v>
      </c>
      <c r="N29" s="19"/>
      <c r="P29" s="21"/>
      <c r="Q29" s="44"/>
      <c r="V29">
        <v>29</v>
      </c>
      <c r="W29" s="1">
        <v>11</v>
      </c>
      <c r="X29" s="1" t="s">
        <v>62</v>
      </c>
      <c r="Y29" s="1">
        <v>30</v>
      </c>
      <c r="Z29" s="1">
        <v>30</v>
      </c>
      <c r="AA29" s="1">
        <v>2044</v>
      </c>
    </row>
    <row r="30" spans="1:27" x14ac:dyDescent="0.25">
      <c r="A30" s="36"/>
      <c r="B30" s="24" t="s">
        <v>33</v>
      </c>
      <c r="C30" s="50">
        <f>SUM('Kalkyl 5-6'!L38)</f>
        <v>0</v>
      </c>
      <c r="D30" s="14"/>
      <c r="E30" s="14"/>
      <c r="F30" s="14"/>
      <c r="G30" s="15"/>
      <c r="I30" s="24" t="s">
        <v>33</v>
      </c>
      <c r="J30" s="50">
        <f>SUM('Kalkyl 5-6'!S38)</f>
        <v>0</v>
      </c>
      <c r="K30" s="14"/>
      <c r="L30" s="14"/>
      <c r="M30" s="14"/>
      <c r="N30" s="15"/>
      <c r="P30" s="21"/>
      <c r="Q30" s="44"/>
      <c r="V30">
        <v>30</v>
      </c>
      <c r="W30" s="1">
        <v>12</v>
      </c>
      <c r="X30" s="1" t="s">
        <v>64</v>
      </c>
      <c r="Y30" s="1">
        <v>31</v>
      </c>
      <c r="Z30" s="1">
        <v>31</v>
      </c>
      <c r="AA30" s="1">
        <v>2048</v>
      </c>
    </row>
    <row r="31" spans="1:27" x14ac:dyDescent="0.25">
      <c r="A31" s="35"/>
      <c r="W31" s="1"/>
      <c r="X31" s="1" t="s">
        <v>65</v>
      </c>
      <c r="Y31" s="1">
        <f>SUM(Y19:Y30)</f>
        <v>365</v>
      </c>
      <c r="Z31" s="1">
        <f>SUM(Z19:Z30)</f>
        <v>366</v>
      </c>
      <c r="AA31" s="1">
        <v>2052</v>
      </c>
    </row>
    <row r="32" spans="1:27" x14ac:dyDescent="0.25">
      <c r="A32" s="36"/>
      <c r="B32" s="27" t="s">
        <v>90</v>
      </c>
      <c r="C32" s="26">
        <f>SUM('Kalkyl 5-6'!L40)</f>
        <v>0</v>
      </c>
      <c r="D32" s="26">
        <f>SUM('Kalkyl 5-6'!M40)</f>
        <v>0</v>
      </c>
      <c r="E32" s="12"/>
      <c r="F32" s="12"/>
      <c r="G32" s="13"/>
      <c r="I32" s="27" t="s">
        <v>94</v>
      </c>
      <c r="J32" s="26">
        <f>SUM('Kalkyl 5-6'!S40)</f>
        <v>0</v>
      </c>
      <c r="K32" s="26">
        <f>SUM('Kalkyl 5-6'!T40)</f>
        <v>0</v>
      </c>
      <c r="L32" s="12"/>
      <c r="M32" s="12"/>
      <c r="N32" s="13"/>
      <c r="P32" s="58"/>
      <c r="Q32" s="18"/>
      <c r="R32" s="18"/>
      <c r="W32" s="5">
        <f>IF(OR(C3=$AJ$19,C3=$AJ$20,C3=$AJ$21,C3=$AJ$22,C3=$AJ$23,C3=$AJ$24,C3=$AJ$25,C3=$AJ$26,C3=$AJ$27,C3=$AJ$28,C3=$AJ$29,C3=$AJ$30,C3=$AJ$31),29,28)</f>
        <v>28</v>
      </c>
      <c r="X32" s="2" t="s">
        <v>70</v>
      </c>
      <c r="Y32">
        <f>SUM(C3)</f>
        <v>1900</v>
      </c>
    </row>
    <row r="33" spans="1:25" x14ac:dyDescent="0.25">
      <c r="A33" s="39"/>
      <c r="B33" s="20" t="s">
        <v>11</v>
      </c>
      <c r="C33" s="44">
        <f>SUM('Kalkyl 5-6'!L41)</f>
        <v>1900</v>
      </c>
      <c r="D33" s="44">
        <f>SUM('Kalkyl 5-6'!M41)</f>
        <v>1900</v>
      </c>
      <c r="G33" s="19"/>
      <c r="I33" s="20" t="s">
        <v>11</v>
      </c>
      <c r="J33" s="44">
        <f>SUM('Kalkyl 5-6'!S41)</f>
        <v>1900</v>
      </c>
      <c r="K33" s="44">
        <f>SUM('Kalkyl 5-6'!T41)</f>
        <v>1900</v>
      </c>
      <c r="N33" s="19"/>
      <c r="P33" s="21"/>
      <c r="Q33" s="44"/>
      <c r="R33" s="44"/>
      <c r="W33" s="5">
        <f>IF(OR(J3=$AJ$19,J3=$AJ$20,J3=$AJ$21,J3=$AJ$22,J3=$AJ$23,J3=$AJ$24,J3=$AJ$25,J3=$AJ$26,J3=$AJ$27,J3=$AJ$28,J3=$AJ$29,J3=$AJ$30,J3=$AJ$31),29,28)</f>
        <v>28</v>
      </c>
      <c r="X33" s="2" t="s">
        <v>71</v>
      </c>
      <c r="Y33">
        <f>SUM(J3)</f>
        <v>1900</v>
      </c>
    </row>
    <row r="34" spans="1:25" x14ac:dyDescent="0.25">
      <c r="B34" s="20" t="s">
        <v>14</v>
      </c>
      <c r="C34" s="44">
        <f>SUM('Kalkyl 5-6'!L42)</f>
        <v>1</v>
      </c>
      <c r="D34" s="44">
        <f>SUM('Kalkyl 5-6'!M42)</f>
        <v>1</v>
      </c>
      <c r="E34" s="21" t="s">
        <v>15</v>
      </c>
      <c r="F34" s="21">
        <f>IF(AND(C35=1,C34=D34,D35=D36),1,IF(C34=D34,0,IF(AND(C37&gt;0,D37&gt;0),D34-C34-1,IF(AND(D37=0,C37=0),D34-C34+1,D34-C34))))</f>
        <v>0</v>
      </c>
      <c r="G34" s="22">
        <f>SUM(F34*C38)</f>
        <v>0</v>
      </c>
      <c r="I34" s="20" t="s">
        <v>14</v>
      </c>
      <c r="J34" s="44">
        <f>SUM('Kalkyl 5-6'!S42)</f>
        <v>1</v>
      </c>
      <c r="K34" s="44">
        <f>SUM('Kalkyl 5-6'!T42)</f>
        <v>1</v>
      </c>
      <c r="L34" s="21" t="s">
        <v>15</v>
      </c>
      <c r="M34" s="21">
        <f>IF(AND(J35=1,J34=K34,K35=K36),1,IF(J34=K34,0,IF(AND(J37&gt;0,K37&gt;0),K34-J34-1,IF(AND(K37=0,J37=0),K34-J34+1,K34-J34))))</f>
        <v>0</v>
      </c>
      <c r="N34" s="22">
        <f>SUM(M34*J38)</f>
        <v>0</v>
      </c>
      <c r="O34" s="10"/>
      <c r="P34" s="21"/>
      <c r="Q34" s="44"/>
      <c r="R34" s="44"/>
      <c r="S34" s="21"/>
      <c r="T34" s="21"/>
      <c r="U34" s="10"/>
      <c r="W34" s="5">
        <f>IF(OR(Q3=$AJ$19,Q3=$AJ$20,Q3=$AJ$21,Q3=$AJ$22,Q3=$AJ$23,Q3=$AJ$24,Q3=$AJ$25,Q3=$AJ$26,Q3=$AJ$27,Q3=$AJ$28,Q3=$AJ$29,Q3=$AJ$30,Q3=$AJ$31),29,28)</f>
        <v>29</v>
      </c>
      <c r="X34" s="2" t="s">
        <v>72</v>
      </c>
      <c r="Y34">
        <f>SUM(Q3)</f>
        <v>0</v>
      </c>
    </row>
    <row r="35" spans="1:25" x14ac:dyDescent="0.25">
      <c r="B35" s="20" t="s">
        <v>18</v>
      </c>
      <c r="C35" s="44">
        <f>SUM('Kalkyl 5-6'!L50)</f>
        <v>0</v>
      </c>
      <c r="D35" s="44">
        <f>SUM('Kalkyl 5-6'!M50)</f>
        <v>0</v>
      </c>
      <c r="E35" s="21" t="str">
        <f>LOOKUP(C34,W13:W30,X13:X30)</f>
        <v>jan</v>
      </c>
      <c r="F35" s="21">
        <f>IF(C37=C36,0,C37)</f>
        <v>0</v>
      </c>
      <c r="G35" s="22">
        <f>SUM(F35*C39)</f>
        <v>0</v>
      </c>
      <c r="I35" s="20" t="s">
        <v>18</v>
      </c>
      <c r="J35" s="44">
        <f>SUM('Kalkyl 5-6'!S50)</f>
        <v>0</v>
      </c>
      <c r="K35" s="44">
        <f>SUM('Kalkyl 5-6'!T50)</f>
        <v>0</v>
      </c>
      <c r="L35" s="21" t="str">
        <f>LOOKUP(J34,W13:W30,X13:X30)</f>
        <v>jan</v>
      </c>
      <c r="M35" s="21">
        <f>IF(J37=J36,0,J37)</f>
        <v>0</v>
      </c>
      <c r="N35" s="22">
        <f>SUM(M35*J39)</f>
        <v>0</v>
      </c>
      <c r="O35" s="10"/>
      <c r="P35" s="21"/>
      <c r="Q35" s="44"/>
      <c r="R35" s="44"/>
      <c r="S35" s="21"/>
      <c r="T35" s="21"/>
      <c r="U35" s="10"/>
    </row>
    <row r="36" spans="1:25" ht="15.75" thickBot="1" x14ac:dyDescent="0.3">
      <c r="B36" s="20" t="s">
        <v>21</v>
      </c>
      <c r="C36" s="44">
        <f>SUM('Kalkyl 5-6'!L51)</f>
        <v>31</v>
      </c>
      <c r="D36" s="44">
        <f>SUM('Kalkyl 5-6'!M51)</f>
        <v>31</v>
      </c>
      <c r="E36" s="21" t="str">
        <f>LOOKUP(D34,W13:W30,X13:X30)</f>
        <v>jan</v>
      </c>
      <c r="F36" s="21">
        <f>IF(AND(C35=1,C34=D34,D35=D36),0,IF(C34=D34,D35-C35+1,D37))</f>
        <v>1</v>
      </c>
      <c r="G36" s="22">
        <f>SUM(F36*C40)</f>
        <v>0</v>
      </c>
      <c r="I36" s="20" t="s">
        <v>21</v>
      </c>
      <c r="J36" s="44">
        <f>SUM('Kalkyl 5-6'!S51)</f>
        <v>31</v>
      </c>
      <c r="K36" s="44">
        <f>SUM('Kalkyl 5-6'!T51)</f>
        <v>31</v>
      </c>
      <c r="L36" s="21" t="str">
        <f>LOOKUP(K34,W13:W30,X13:X30)</f>
        <v>jan</v>
      </c>
      <c r="M36" s="21">
        <f>IF(AND(J35=1,J34=K34,K35=K36),0,IF(J34=K34,K35-J35+1,K37))</f>
        <v>1</v>
      </c>
      <c r="N36" s="22">
        <f>SUM(M36*J40)</f>
        <v>0</v>
      </c>
      <c r="O36" s="10"/>
      <c r="P36" s="21"/>
      <c r="Q36" s="44"/>
      <c r="R36" s="44"/>
      <c r="S36" s="21"/>
      <c r="T36" s="21"/>
      <c r="U36" s="10"/>
    </row>
    <row r="37" spans="1:25" x14ac:dyDescent="0.25">
      <c r="A37" s="52"/>
      <c r="B37" s="20" t="s">
        <v>25</v>
      </c>
      <c r="C37" s="44">
        <f>SUM('Kalkyl 5-6'!L52)</f>
        <v>0</v>
      </c>
      <c r="D37" s="44">
        <f>SUM('Kalkyl 5-6'!M52)</f>
        <v>0</v>
      </c>
      <c r="G37" s="47">
        <f>SUM(G34:G36)</f>
        <v>0</v>
      </c>
      <c r="I37" s="20" t="s">
        <v>25</v>
      </c>
      <c r="J37" s="44">
        <f>SUM('Kalkyl 5-6'!S52)</f>
        <v>0</v>
      </c>
      <c r="K37" s="44">
        <f>SUM('Kalkyl 5-6'!T52)</f>
        <v>0</v>
      </c>
      <c r="N37" s="47">
        <f>SUM(N34:N36)</f>
        <v>0</v>
      </c>
      <c r="O37" s="10"/>
      <c r="P37" s="21"/>
      <c r="Q37" s="44"/>
      <c r="R37" s="44"/>
      <c r="U37" s="131"/>
    </row>
    <row r="38" spans="1:25" x14ac:dyDescent="0.25">
      <c r="A38" s="5"/>
      <c r="B38" s="20" t="s">
        <v>29</v>
      </c>
      <c r="C38" s="44">
        <f>SUM('Kalkyl 5-6'!L53)</f>
        <v>0</v>
      </c>
      <c r="G38" s="19"/>
      <c r="I38" s="20" t="s">
        <v>29</v>
      </c>
      <c r="J38" s="44">
        <f>SUM('Kalkyl 5-6'!S53)</f>
        <v>0</v>
      </c>
      <c r="N38" s="19"/>
      <c r="P38" s="21"/>
      <c r="Q38" s="44"/>
    </row>
    <row r="39" spans="1:25" x14ac:dyDescent="0.25">
      <c r="A39" s="5"/>
      <c r="B39" s="20" t="s">
        <v>31</v>
      </c>
      <c r="C39" s="44">
        <f>SUM('Kalkyl 5-6'!L54)</f>
        <v>0</v>
      </c>
      <c r="G39" s="19"/>
      <c r="I39" s="20" t="s">
        <v>31</v>
      </c>
      <c r="J39" s="44">
        <f>SUM('Kalkyl 5-6'!S54)</f>
        <v>0</v>
      </c>
      <c r="N39" s="19"/>
      <c r="P39" s="21"/>
      <c r="Q39" s="44"/>
    </row>
    <row r="40" spans="1:25" x14ac:dyDescent="0.25">
      <c r="A40" s="5"/>
      <c r="B40" s="24" t="s">
        <v>33</v>
      </c>
      <c r="C40" s="50">
        <f>SUM('Kalkyl 5-6'!L55)</f>
        <v>0</v>
      </c>
      <c r="D40" s="14"/>
      <c r="E40" s="14"/>
      <c r="F40" s="14"/>
      <c r="G40" s="15"/>
      <c r="I40" s="24" t="s">
        <v>33</v>
      </c>
      <c r="J40" s="50">
        <f>SUM('Kalkyl 5-6'!S55)</f>
        <v>0</v>
      </c>
      <c r="K40" s="14"/>
      <c r="L40" s="14"/>
      <c r="M40" s="14"/>
      <c r="N40" s="15"/>
      <c r="P40" s="21"/>
      <c r="Q40" s="44"/>
    </row>
    <row r="41" spans="1:25" x14ac:dyDescent="0.25">
      <c r="A41" s="33"/>
      <c r="G41" s="48">
        <f>SUM(G7+G17+G27+G37)</f>
        <v>0</v>
      </c>
      <c r="H41" s="51"/>
      <c r="I41" s="51"/>
      <c r="J41" s="51"/>
      <c r="K41" s="51"/>
      <c r="L41" s="51"/>
      <c r="M41" s="51"/>
      <c r="N41" s="48">
        <f t="shared" ref="N41" si="0">SUM(N7+N17+N27+N37)</f>
        <v>0</v>
      </c>
      <c r="O41" s="51"/>
      <c r="P41" s="51"/>
      <c r="Q41" s="51"/>
      <c r="R41" s="51"/>
      <c r="S41" s="51"/>
      <c r="T41" s="51"/>
      <c r="U41" s="48"/>
    </row>
    <row r="42" spans="1:25" x14ac:dyDescent="0.25">
      <c r="A42" s="33"/>
    </row>
    <row r="43" spans="1:25" x14ac:dyDescent="0.25">
      <c r="A43" s="33"/>
    </row>
    <row r="44" spans="1:25" x14ac:dyDescent="0.25">
      <c r="A44" s="33"/>
    </row>
    <row r="45" spans="1:25" x14ac:dyDescent="0.25">
      <c r="A45" s="33"/>
    </row>
    <row r="46" spans="1:25" x14ac:dyDescent="0.25">
      <c r="A46" s="33"/>
    </row>
    <row r="47" spans="1:25" x14ac:dyDescent="0.25">
      <c r="A47" s="33"/>
    </row>
    <row r="48" spans="1:25" x14ac:dyDescent="0.25">
      <c r="A48" s="33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</sheetData>
  <sheetProtection algorithmName="SHA-512" hashValue="mzgWataaur6JRjiLtNZ8WvrNlsLzlqJR4aV/A7fguZT9CMnTJeh42ekbv6kH+HXjh95YqL/ktq/f5IPQyk/VNA==" saltValue="zl4hX1UbVwCpLK55rWZju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Kalkyl 1-2</vt:lpstr>
      <vt:lpstr>Kalkyl 3-4</vt:lpstr>
      <vt:lpstr>Kalkyl 5-6</vt:lpstr>
      <vt:lpstr>Kalkyl 7-8</vt:lpstr>
      <vt:lpstr>Kalkyl 9-10</vt:lpstr>
      <vt:lpstr>Kalkyl 11-12</vt:lpstr>
      <vt:lpstr>Kalkyl 1-2 beräkning</vt:lpstr>
      <vt:lpstr>Kalkyl 3-4 beräkning</vt:lpstr>
      <vt:lpstr>Kalkyl 5-6 beräkning</vt:lpstr>
      <vt:lpstr>Kalkyl 7-8 beräkning</vt:lpstr>
      <vt:lpstr>Kalkyl 9-10 beräkning</vt:lpstr>
      <vt:lpstr>Kalkyl 11-12 beräkning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 Tibell</dc:creator>
  <cp:keywords/>
  <dc:description/>
  <cp:lastModifiedBy>Bexar, Pia</cp:lastModifiedBy>
  <cp:revision/>
  <cp:lastPrinted>2025-03-01T08:18:51Z</cp:lastPrinted>
  <dcterms:created xsi:type="dcterms:W3CDTF">2024-07-17T06:41:17Z</dcterms:created>
  <dcterms:modified xsi:type="dcterms:W3CDTF">2025-03-03T12:47:57Z</dcterms:modified>
  <cp:category/>
  <cp:contentStatus/>
</cp:coreProperties>
</file>